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<sst xmlns="http://schemas.openxmlformats.org/spreadsheetml/2006/main" count="209" uniqueCount="88">
  <si>
    <t>建設廃棄物の分別表（現場で出る物と産業廃棄物の種類）</t>
  </si>
  <si>
    <t>工事の名称</t>
  </si>
  <si>
    <t>作成者</t>
  </si>
  <si>
    <t>「産業廃棄物の種類」は廃棄物処理法 第2条第4項と施行令 第2条の呼び名です。換算係数は例の値なので、処理業者の値や環境省の換算係数の表に直してください。量（㎥）を入れると重量が出ます。</t>
  </si>
  <si>
    <t>No.</t>
  </si>
  <si>
    <t>現場で出る物（例）</t>
  </si>
  <si>
    <t>産業廃棄物の種類</t>
  </si>
  <si>
    <t>特定建設資材廃棄物</t>
  </si>
  <si>
    <t>現場の分別の区分</t>
  </si>
  <si>
    <t>量（㎥）</t>
  </si>
  <si>
    <t>換算係数（t/㎥・例）</t>
  </si>
  <si>
    <t>重量（t）</t>
  </si>
  <si>
    <t>出る工程</t>
  </si>
  <si>
    <t>注意</t>
  </si>
  <si>
    <t>基礎・土間のコンクリートがら</t>
  </si>
  <si>
    <t>がれき類</t>
  </si>
  <si>
    <t>○（コンクリート塊）</t>
  </si>
  <si>
    <t>コンクリートがら</t>
  </si>
  <si>
    <t>④基礎</t>
  </si>
  <si>
    <t>鉄筋は外して金属くずへ</t>
  </si>
  <si>
    <t>駐車場のアスファルトがら</t>
  </si>
  <si>
    <t>○（アスファルト・コンクリート塊）</t>
  </si>
  <si>
    <t>アスファルトがら</t>
  </si>
  <si>
    <t>⑤その他</t>
  </si>
  <si>
    <t>コンクリートがらと混ぜない</t>
  </si>
  <si>
    <t>柱・梁・床組の木材</t>
  </si>
  <si>
    <t>木くず（建設業に係るもの）</t>
  </si>
  <si>
    <t>○（建設発生木材）</t>
  </si>
  <si>
    <t>木くず</t>
  </si>
  <si>
    <t>③上部構造</t>
  </si>
  <si>
    <t>内装の合板・造作材</t>
  </si>
  <si>
    <t>①内装材</t>
  </si>
  <si>
    <t>石膏ボードを先に外す</t>
  </si>
  <si>
    <t>石膏ボード</t>
  </si>
  <si>
    <t>ガラスくず、コンクリートくず及び陶磁器くず</t>
  </si>
  <si>
    <t>－</t>
  </si>
  <si>
    <t>濡らさない</t>
  </si>
  <si>
    <t>瓦・タイル・衛生陶器</t>
  </si>
  <si>
    <t>瓦・陶器</t>
  </si>
  <si>
    <t>②屋根ふき材・①</t>
  </si>
  <si>
    <t>窓ガラス</t>
  </si>
  <si>
    <t>ガラス</t>
  </si>
  <si>
    <t>①</t>
  </si>
  <si>
    <t>鉄骨・鉄筋・サッシ・配管</t>
  </si>
  <si>
    <t>金属くず</t>
  </si>
  <si>
    <t>金属</t>
  </si>
  <si>
    <t>①③④</t>
  </si>
  <si>
    <t>有価で売れる物は別に扱う</t>
  </si>
  <si>
    <t>ビニルクロス・塩ビ管・樹脂の断熱材</t>
  </si>
  <si>
    <t>廃プラスチック類</t>
  </si>
  <si>
    <t>廃プラ</t>
  </si>
  <si>
    <t>段ボール・紙の包装</t>
  </si>
  <si>
    <t>紙くず（建設業に係るもの）</t>
  </si>
  <si>
    <t>紙くず</t>
  </si>
  <si>
    <t>カーペット・布</t>
  </si>
  <si>
    <t>繊維くず（建設業に係るもの）</t>
  </si>
  <si>
    <t>繊維くず</t>
  </si>
  <si>
    <t>屋根の化粧スレート（石綿含有）</t>
  </si>
  <si>
    <t>ガラスくず、コンクリートくず及び陶磁器くず（石綿含有産業廃棄物）</t>
  </si>
  <si>
    <t>石綿含有（別に保管）</t>
  </si>
  <si>
    <t>②屋根ふき材</t>
  </si>
  <si>
    <t>契約書と管理票に「含まれる旨」を書く</t>
  </si>
  <si>
    <t>種類ごとの重量の合計（委託契約書の数量・管理票の種類の確認に使う）</t>
  </si>
  <si>
    <t>委託先</t>
  </si>
  <si>
    <t>特定建設資材廃棄物（○の行）の合計</t>
  </si>
  <si>
    <t>分別解体等の計画等の量の見込みと比べる</t>
  </si>
  <si>
    <t>ガラスくず、コンクリートくず及び陶磁器くずの合計には、石綿含有の行も入ります（「*」で始まりの一致を数えています）。石綿含有産業廃棄物は、ほかの物と混ざらないように別に保管します。</t>
  </si>
  <si>
    <t>サンプル花子邸 解体工事</t>
  </si>
  <si>
    <t>山田 太郎</t>
  </si>
  <si>
    <t>建設廃棄物の分別表（品目と産業廃棄物の種類）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</si>
  <si>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</si>
  <si>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</si>
  <si>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</si>
  <si>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</si>
  <si>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</si>
  <si>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「記入用」には品目と種類の当てはめが入っています。現場に合わせて品目を足し、量（㎥）を入れると重量が出ます。下の表で種類ごとの合計を確かめ、委託先を書いて、委託契約書の種類と数量・マニフェストの種類と照らし合わせます。</t>
  </si>
  <si>
    <t>自社に合わせて直すなら</t>
  </si>
  <si>
    <t>現場の分別の区分の列を、実際に置く箱やコンテナの名前に直して印刷すると、作業員向けの掲示にも使えます。品目の当てはめに迷うものは、処理業者に種類を確かめて書き直してください。</t>
  </si>
  <si>
    <t>気をつけること</t>
  </si>
  <si>
    <t>換算係数は例の値です。石綿含有産業廃棄物は、ほかの物と混ざらないように別に保管し、委託契約書とマニフェストに含まれる旨を書きます。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</si>
  <si>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</si>
  <si>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</si>
  <si>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</si>
  <si>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廃棄物処理法 第2条第4項（燃え殻・汚泥・廃油・廃酸・廃アルカリ・廃プラスチック類と政令で定めるもの）、施行令 第2条（紙くず・木くず・繊維くずは建設業に係るもの〔工作物の新築・改築・除去〕など業種を限る、ゴムくず、金属くず、ガラスくず・コンクリートくず・陶磁器くず、鉱さい、がれき類〔工作物の新築・改築・除去に伴うコンクリートの破片など〕ほか）。建設リサイクル法施行令 第1条（特定建設資材）。施行規則 第8条の4の2・第8条の20（石綿含有産業廃棄物が含まれる旨）。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</si>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</sst>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24" customWidth="1"/>
    <col min="4" max="4" width="15" customWidth="1"/>
    <col min="5" max="5" width="14" customWidth="1"/>
    <col min="6" max="6" width="8" customWidth="1"/>
    <col min="7" max="7" width="11" customWidth="1"/>
    <col min="9" max="9" width="12" customWidth="1"/>
    <col min="10" max="10" width="2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2"/>
      <c r="C2" s="3"/>
      <c r="D2" s="3"/>
      <c r="E2" s="3"/>
      <c r="F2" s="3"/>
      <c r="G2" s="2" t="s">
        <v>2</v>
      </c>
      <c r="H2" s="3"/>
      <c r="I2" s="3"/>
    </row>
    <row r="3" ht="30" customHeight="1" spans="1:1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ht="20" customHeight="1" spans="1:10" x14ac:dyDescent="0.25">
      <c r="A5" s="6">
        <v>1</v>
      </c>
      <c r="B5" s="3" t="s">
        <v>14</v>
      </c>
      <c r="C5" s="3" t="s">
        <v>15</v>
      </c>
      <c r="D5" s="7" t="s">
        <v>16</v>
      </c>
      <c r="E5" s="3" t="s">
        <v>17</v>
      </c>
      <c r="F5" s="6"/>
      <c r="G5" s="6">
        <v>2.3</v>
      </c>
      <c r="H5" s="6">
        <f>IF(OR(F5="",G5=""),"",ROUND(F5*G5,1))</f>
      </c>
      <c r="I5" s="3" t="s">
        <v>18</v>
      </c>
      <c r="J5" s="3" t="s">
        <v>19</v>
      </c>
    </row>
    <row r="6" ht="20" customHeight="1" spans="1:10" x14ac:dyDescent="0.25">
      <c r="A6" s="6">
        <v>2</v>
      </c>
      <c r="B6" s="3" t="s">
        <v>20</v>
      </c>
      <c r="C6" s="3" t="s">
        <v>15</v>
      </c>
      <c r="D6" s="7" t="s">
        <v>21</v>
      </c>
      <c r="E6" s="3" t="s">
        <v>22</v>
      </c>
      <c r="F6" s="6"/>
      <c r="G6" s="6">
        <v>2.35</v>
      </c>
      <c r="H6" s="6">
        <f>IF(OR(F6="",G6=""),"",ROUND(F6*G6,1))</f>
      </c>
      <c r="I6" s="3" t="s">
        <v>23</v>
      </c>
      <c r="J6" s="3" t="s">
        <v>24</v>
      </c>
    </row>
    <row r="7" ht="20" customHeight="1" spans="1:10" x14ac:dyDescent="0.25">
      <c r="A7" s="6">
        <v>3</v>
      </c>
      <c r="B7" s="3" t="s">
        <v>25</v>
      </c>
      <c r="C7" s="3" t="s">
        <v>26</v>
      </c>
      <c r="D7" s="7" t="s">
        <v>27</v>
      </c>
      <c r="E7" s="3" t="s">
        <v>28</v>
      </c>
      <c r="F7" s="6"/>
      <c r="G7" s="6">
        <v>0.55</v>
      </c>
      <c r="H7" s="6">
        <f>IF(OR(F7="",G7=""),"",ROUND(F7*G7,1))</f>
      </c>
      <c r="I7" s="3" t="s">
        <v>29</v>
      </c>
      <c r="J7" s="3"/>
    </row>
    <row r="8" ht="20" customHeight="1" spans="1:10" x14ac:dyDescent="0.25">
      <c r="A8" s="6">
        <v>4</v>
      </c>
      <c r="B8" s="3" t="s">
        <v>30</v>
      </c>
      <c r="C8" s="3" t="s">
        <v>26</v>
      </c>
      <c r="D8" s="7" t="s">
        <v>27</v>
      </c>
      <c r="E8" s="3" t="s">
        <v>28</v>
      </c>
      <c r="F8" s="6"/>
      <c r="G8" s="6">
        <v>0.55</v>
      </c>
      <c r="H8" s="6">
        <f>IF(OR(F8="",G8=""),"",ROUND(F8*G8,1))</f>
      </c>
      <c r="I8" s="3" t="s">
        <v>31</v>
      </c>
      <c r="J8" s="3" t="s">
        <v>32</v>
      </c>
    </row>
    <row r="9" ht="20" customHeight="1" spans="1:10" x14ac:dyDescent="0.25">
      <c r="A9" s="6">
        <v>5</v>
      </c>
      <c r="B9" s="3" t="s">
        <v>33</v>
      </c>
      <c r="C9" s="3" t="s">
        <v>34</v>
      </c>
      <c r="D9" s="7" t="s">
        <v>35</v>
      </c>
      <c r="E9" s="3" t="s">
        <v>33</v>
      </c>
      <c r="F9" s="6"/>
      <c r="G9" s="6">
        <v>0.9</v>
      </c>
      <c r="H9" s="6">
        <f>IF(OR(F9="",G9=""),"",ROUND(F9*G9,1))</f>
      </c>
      <c r="I9" s="3" t="s">
        <v>31</v>
      </c>
      <c r="J9" s="3" t="s">
        <v>36</v>
      </c>
    </row>
    <row r="10" ht="20" customHeight="1" spans="1:10" x14ac:dyDescent="0.25">
      <c r="A10" s="6">
        <v>6</v>
      </c>
      <c r="B10" s="3" t="s">
        <v>37</v>
      </c>
      <c r="C10" s="3" t="s">
        <v>34</v>
      </c>
      <c r="D10" s="7" t="s">
        <v>35</v>
      </c>
      <c r="E10" s="3" t="s">
        <v>38</v>
      </c>
      <c r="F10" s="6"/>
      <c r="G10" s="6">
        <v>1</v>
      </c>
      <c r="H10" s="6">
        <f>IF(OR(F10="",G10=""),"",ROUND(F10*G10,1))</f>
      </c>
      <c r="I10" s="3" t="s">
        <v>39</v>
      </c>
      <c r="J10" s="3"/>
    </row>
    <row r="11" ht="20" customHeight="1" spans="1:10" x14ac:dyDescent="0.25">
      <c r="A11" s="6">
        <v>7</v>
      </c>
      <c r="B11" s="3" t="s">
        <v>40</v>
      </c>
      <c r="C11" s="3" t="s">
        <v>34</v>
      </c>
      <c r="D11" s="7" t="s">
        <v>35</v>
      </c>
      <c r="E11" s="3" t="s">
        <v>41</v>
      </c>
      <c r="F11" s="6"/>
      <c r="G11" s="6">
        <v>1</v>
      </c>
      <c r="H11" s="6">
        <f>IF(OR(F11="",G11=""),"",ROUND(F11*G11,1))</f>
      </c>
      <c r="I11" s="3" t="s">
        <v>42</v>
      </c>
      <c r="J11" s="3"/>
    </row>
    <row r="12" ht="20" customHeight="1" spans="1:10" x14ac:dyDescent="0.25">
      <c r="A12" s="6">
        <v>8</v>
      </c>
      <c r="B12" s="3" t="s">
        <v>43</v>
      </c>
      <c r="C12" s="3" t="s">
        <v>44</v>
      </c>
      <c r="D12" s="7" t="s">
        <v>35</v>
      </c>
      <c r="E12" s="3" t="s">
        <v>45</v>
      </c>
      <c r="F12" s="6"/>
      <c r="G12" s="6">
        <v>1.13</v>
      </c>
      <c r="H12" s="6">
        <f>IF(OR(F12="",G12=""),"",ROUND(F12*G12,1))</f>
      </c>
      <c r="I12" s="3" t="s">
        <v>46</v>
      </c>
      <c r="J12" s="3" t="s">
        <v>47</v>
      </c>
    </row>
    <row r="13" ht="20" customHeight="1" spans="1:10" x14ac:dyDescent="0.25">
      <c r="A13" s="6">
        <v>9</v>
      </c>
      <c r="B13" s="3" t="s">
        <v>48</v>
      </c>
      <c r="C13" s="3" t="s">
        <v>49</v>
      </c>
      <c r="D13" s="7" t="s">
        <v>35</v>
      </c>
      <c r="E13" s="3" t="s">
        <v>50</v>
      </c>
      <c r="F13" s="6"/>
      <c r="G13" s="6">
        <v>0.3</v>
      </c>
      <c r="H13" s="6">
        <f>IF(OR(F13="",G13=""),"",ROUND(F13*G13,1))</f>
      </c>
      <c r="I13" s="3" t="s">
        <v>42</v>
      </c>
      <c r="J13" s="3"/>
    </row>
    <row r="14" ht="20" customHeight="1" spans="1:10" x14ac:dyDescent="0.25">
      <c r="A14" s="6">
        <v>10</v>
      </c>
      <c r="B14" s="3" t="s">
        <v>51</v>
      </c>
      <c r="C14" s="3" t="s">
        <v>52</v>
      </c>
      <c r="D14" s="7" t="s">
        <v>35</v>
      </c>
      <c r="E14" s="3" t="s">
        <v>53</v>
      </c>
      <c r="F14" s="6"/>
      <c r="G14" s="6">
        <v>0.3</v>
      </c>
      <c r="H14" s="6">
        <f>IF(OR(F14="",G14=""),"",ROUND(F14*G14,1))</f>
      </c>
      <c r="I14" s="3" t="s">
        <v>42</v>
      </c>
      <c r="J14" s="3"/>
    </row>
    <row r="15" ht="20" customHeight="1" spans="1:10" x14ac:dyDescent="0.25">
      <c r="A15" s="6">
        <v>11</v>
      </c>
      <c r="B15" s="3" t="s">
        <v>54</v>
      </c>
      <c r="C15" s="3" t="s">
        <v>55</v>
      </c>
      <c r="D15" s="7" t="s">
        <v>35</v>
      </c>
      <c r="E15" s="3" t="s">
        <v>56</v>
      </c>
      <c r="F15" s="6"/>
      <c r="G15" s="6">
        <v>0.3</v>
      </c>
      <c r="H15" s="6">
        <f>IF(OR(F15="",G15=""),"",ROUND(F15*G15,1))</f>
      </c>
      <c r="I15" s="3" t="s">
        <v>42</v>
      </c>
      <c r="J15" s="3"/>
    </row>
    <row r="16" ht="20" customHeight="1" spans="1:10" x14ac:dyDescent="0.25">
      <c r="A16" s="6">
        <v>12</v>
      </c>
      <c r="B16" s="3" t="s">
        <v>57</v>
      </c>
      <c r="C16" s="3" t="s">
        <v>58</v>
      </c>
      <c r="D16" s="7" t="s">
        <v>35</v>
      </c>
      <c r="E16" s="3" t="s">
        <v>59</v>
      </c>
      <c r="F16" s="6"/>
      <c r="G16" s="6">
        <v>1</v>
      </c>
      <c r="H16" s="6">
        <f>IF(OR(F16="",G16=""),"",ROUND(F16*G16,1))</f>
      </c>
      <c r="I16" s="3" t="s">
        <v>60</v>
      </c>
      <c r="J16" s="3" t="s">
        <v>61</v>
      </c>
    </row>
    <row r="17" ht="20" customHeight="1" spans="1:10" x14ac:dyDescent="0.25">
      <c r="A17" s="6">
        <v>13</v>
      </c>
      <c r="B17" s="3"/>
      <c r="C17" s="3"/>
      <c r="D17" s="7"/>
      <c r="E17" s="3"/>
      <c r="F17" s="6"/>
      <c r="G17" s="6"/>
      <c r="H17" s="6">
        <f>IF(OR(F17="",G17=""),"",ROUND(F17*G17,1))</f>
      </c>
      <c r="I17" s="3"/>
      <c r="J17" s="3"/>
    </row>
    <row r="18" ht="20" customHeight="1" spans="1:10" x14ac:dyDescent="0.25">
      <c r="A18" s="6">
        <v>14</v>
      </c>
      <c r="B18" s="3"/>
      <c r="C18" s="3"/>
      <c r="D18" s="7"/>
      <c r="E18" s="3"/>
      <c r="F18" s="6"/>
      <c r="G18" s="6"/>
      <c r="H18" s="6">
        <f>IF(OR(F18="",G18=""),"",ROUND(F18*G18,1))</f>
      </c>
      <c r="I18" s="3"/>
      <c r="J18" s="3"/>
    </row>
    <row r="19" ht="20" customHeight="1" spans="1:10" x14ac:dyDescent="0.25">
      <c r="A19" s="6">
        <v>15</v>
      </c>
      <c r="B19" s="3"/>
      <c r="C19" s="3"/>
      <c r="D19" s="7"/>
      <c r="E19" s="3"/>
      <c r="F19" s="6"/>
      <c r="G19" s="6"/>
      <c r="H19" s="6">
        <f>IF(OR(F19="",G19=""),"",ROUND(F19*G19,1))</f>
      </c>
      <c r="I19" s="3"/>
      <c r="J19" s="3"/>
    </row>
    <row r="20" ht="20" customHeight="1" spans="1:10" x14ac:dyDescent="0.25">
      <c r="A20" s="6">
        <v>16</v>
      </c>
      <c r="B20" s="3"/>
      <c r="C20" s="3"/>
      <c r="D20" s="7"/>
      <c r="E20" s="3"/>
      <c r="F20" s="6"/>
      <c r="G20" s="6"/>
      <c r="H20" s="6">
        <f>IF(OR(F20="",G20=""),"",ROUND(F20*G20,1))</f>
      </c>
      <c r="I20" s="3"/>
      <c r="J20" s="3"/>
    </row>
    <row r="21" ht="20" customHeight="1" x14ac:dyDescent="0.25"/>
    <row r="22" ht="20" customHeight="1" spans="1:10" x14ac:dyDescent="0.25">
      <c r="A22" s="8" t="s">
        <v>62</v>
      </c>
      <c r="B22" s="8"/>
      <c r="C22" s="8"/>
      <c r="D22" s="8"/>
      <c r="E22" s="8"/>
      <c r="F22" s="8"/>
      <c r="G22" s="8"/>
      <c r="H22" s="8"/>
      <c r="I22" s="8"/>
      <c r="J22" s="8"/>
    </row>
    <row r="23" ht="20" customHeight="1" spans="1:10" x14ac:dyDescent="0.25">
      <c r="A23" s="5" t="s">
        <v>6</v>
      </c>
      <c r="B23" s="5"/>
      <c r="C23" s="5"/>
      <c r="D23" s="5"/>
      <c r="E23" s="5"/>
      <c r="F23" s="5" t="s">
        <v>11</v>
      </c>
      <c r="G23" s="5"/>
      <c r="H23" s="5" t="s">
        <v>63</v>
      </c>
      <c r="I23" s="5"/>
      <c r="J23" s="5"/>
    </row>
    <row r="24" ht="20" customHeight="1" spans="1:10" x14ac:dyDescent="0.25">
      <c r="A24" s="2" t="s">
        <v>15</v>
      </c>
      <c r="B24" s="2"/>
      <c r="C24" s="2"/>
      <c r="D24" s="2"/>
      <c r="E24" s="2"/>
      <c r="F24" s="6">
        <f>SUMIF(C5:C20,"がれき類*",H5:H20)</f>
        <v>0</v>
      </c>
      <c r="G24" s="6"/>
      <c r="H24" s="3"/>
      <c r="I24" s="3"/>
      <c r="J24" s="3"/>
    </row>
    <row r="25" ht="20" customHeight="1" spans="1:10" x14ac:dyDescent="0.25">
      <c r="A25" s="2" t="s">
        <v>26</v>
      </c>
      <c r="B25" s="2"/>
      <c r="C25" s="2"/>
      <c r="D25" s="2"/>
      <c r="E25" s="2"/>
      <c r="F25" s="6">
        <f>SUMIF(C5:C20,"木くず（建設業に係るもの）*",H5:H20)</f>
        <v>0</v>
      </c>
      <c r="G25" s="6"/>
      <c r="H25" s="3"/>
      <c r="I25" s="3"/>
      <c r="J25" s="3"/>
    </row>
    <row r="26" ht="20" customHeight="1" spans="1:10" x14ac:dyDescent="0.25">
      <c r="A26" s="2" t="s">
        <v>34</v>
      </c>
      <c r="B26" s="2"/>
      <c r="C26" s="2"/>
      <c r="D26" s="2"/>
      <c r="E26" s="2"/>
      <c r="F26" s="6">
        <f>SUMIF(C5:C20,"ガラスくず、コンクリートくず及び陶磁器くず*",H5:H20)</f>
        <v>0</v>
      </c>
      <c r="G26" s="6"/>
      <c r="H26" s="3"/>
      <c r="I26" s="3"/>
      <c r="J26" s="3"/>
    </row>
    <row r="27" ht="20" customHeight="1" spans="1:10" x14ac:dyDescent="0.25">
      <c r="A27" s="2" t="s">
        <v>44</v>
      </c>
      <c r="B27" s="2"/>
      <c r="C27" s="2"/>
      <c r="D27" s="2"/>
      <c r="E27" s="2"/>
      <c r="F27" s="6">
        <f>SUMIF(C5:C20,"金属くず*",H5:H20)</f>
        <v>0</v>
      </c>
      <c r="G27" s="6"/>
      <c r="H27" s="3"/>
      <c r="I27" s="3"/>
      <c r="J27" s="3"/>
    </row>
    <row r="28" ht="20" customHeight="1" spans="1:10" x14ac:dyDescent="0.25">
      <c r="A28" s="2" t="s">
        <v>49</v>
      </c>
      <c r="B28" s="2"/>
      <c r="C28" s="2"/>
      <c r="D28" s="2"/>
      <c r="E28" s="2"/>
      <c r="F28" s="6">
        <f>SUMIF(C5:C20,"廃プラスチック類*",H5:H20)</f>
        <v>0</v>
      </c>
      <c r="G28" s="6"/>
      <c r="H28" s="3"/>
      <c r="I28" s="3"/>
      <c r="J28" s="3"/>
    </row>
    <row r="29" ht="20" customHeight="1" spans="1:10" x14ac:dyDescent="0.25">
      <c r="A29" s="2" t="s">
        <v>52</v>
      </c>
      <c r="B29" s="2"/>
      <c r="C29" s="2"/>
      <c r="D29" s="2"/>
      <c r="E29" s="2"/>
      <c r="F29" s="6">
        <f>SUMIF(C5:C20,"紙くず（建設業に係るもの）*",H5:H20)</f>
        <v>0</v>
      </c>
      <c r="G29" s="6"/>
      <c r="H29" s="3"/>
      <c r="I29" s="3"/>
      <c r="J29" s="3"/>
    </row>
    <row r="30" ht="20" customHeight="1" spans="1:10" x14ac:dyDescent="0.25">
      <c r="A30" s="2" t="s">
        <v>55</v>
      </c>
      <c r="B30" s="2"/>
      <c r="C30" s="2"/>
      <c r="D30" s="2"/>
      <c r="E30" s="2"/>
      <c r="F30" s="6">
        <f>SUMIF(C5:C20,"繊維くず（建設業に係るもの）*",H5:H20)</f>
        <v>0</v>
      </c>
      <c r="G30" s="6"/>
      <c r="H30" s="3"/>
      <c r="I30" s="3"/>
      <c r="J30" s="3"/>
    </row>
    <row r="31" ht="20" customHeight="1" spans="1:10" x14ac:dyDescent="0.25">
      <c r="A31" s="2" t="s">
        <v>64</v>
      </c>
      <c r="B31" s="2"/>
      <c r="C31" s="2"/>
      <c r="D31" s="2"/>
      <c r="E31" s="2"/>
      <c r="F31" s="6">
        <f>SUMIF(D5:D20,"○*",H5:H20)</f>
        <v>0</v>
      </c>
      <c r="G31" s="6"/>
      <c r="H31" s="4" t="s">
        <v>65</v>
      </c>
      <c r="I31" s="4"/>
      <c r="J31" s="4"/>
    </row>
    <row r="32" ht="30" customHeight="1" spans="1:10" x14ac:dyDescent="0.25">
      <c r="A32" s="4" t="s">
        <v>66</v>
      </c>
      <c r="B32" s="4"/>
      <c r="C32" s="4"/>
      <c r="D32" s="4"/>
      <c r="E32" s="4"/>
      <c r="F32" s="4"/>
      <c r="G32" s="4"/>
      <c r="H32" s="4"/>
      <c r="I32" s="4"/>
      <c r="J32" s="4"/>
    </row>
  </sheetData>
  <mergeCells count="34">
    <mergeCell ref="A1:J1"/>
    <mergeCell ref="A2:B2"/>
    <mergeCell ref="C2:F2"/>
    <mergeCell ref="H2:I2"/>
    <mergeCell ref="A3:J3"/>
    <mergeCell ref="A22:J22"/>
    <mergeCell ref="A23:E23"/>
    <mergeCell ref="F23:G23"/>
    <mergeCell ref="H23:J23"/>
    <mergeCell ref="A24:E24"/>
    <mergeCell ref="F24:G24"/>
    <mergeCell ref="H24:J24"/>
    <mergeCell ref="A25:E25"/>
    <mergeCell ref="F25:G25"/>
    <mergeCell ref="H25:J25"/>
    <mergeCell ref="A26:E26"/>
    <mergeCell ref="F26:G26"/>
    <mergeCell ref="H26:J26"/>
    <mergeCell ref="A27:E27"/>
    <mergeCell ref="F27:G27"/>
    <mergeCell ref="H27:J27"/>
    <mergeCell ref="A28:E28"/>
    <mergeCell ref="F28:G28"/>
    <mergeCell ref="H28:J28"/>
    <mergeCell ref="A29:E29"/>
    <mergeCell ref="F29:G29"/>
    <mergeCell ref="H29:J29"/>
    <mergeCell ref="A30:E30"/>
    <mergeCell ref="F30:G30"/>
    <mergeCell ref="H30:J30"/>
    <mergeCell ref="A31:E31"/>
    <mergeCell ref="F31:G31"/>
    <mergeCell ref="H31:J31"/>
    <mergeCell ref="A32:J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24" customWidth="1"/>
    <col min="4" max="4" width="15" customWidth="1"/>
    <col min="5" max="5" width="14" customWidth="1"/>
    <col min="6" max="6" width="8" customWidth="1"/>
    <col min="7" max="7" width="11" customWidth="1"/>
    <col min="9" max="9" width="12" customWidth="1"/>
    <col min="10" max="10" width="20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9" x14ac:dyDescent="0.25">
      <c r="A2" s="2" t="s">
        <v>1</v>
      </c>
      <c r="B2" s="2"/>
      <c r="C2" s="3" t="s">
        <v>67</v>
      </c>
      <c r="D2" s="3"/>
      <c r="E2" s="3"/>
      <c r="F2" s="3"/>
      <c r="G2" s="2" t="s">
        <v>2</v>
      </c>
      <c r="H2" s="3" t="s">
        <v>68</v>
      </c>
      <c r="I2" s="3"/>
    </row>
    <row r="3" ht="30" customHeight="1" spans="1:10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ht="20" customHeight="1" spans="1:10" x14ac:dyDescent="0.25">
      <c r="A5" s="6">
        <v>1</v>
      </c>
      <c r="B5" s="3" t="s">
        <v>14</v>
      </c>
      <c r="C5" s="3" t="s">
        <v>15</v>
      </c>
      <c r="D5" s="7" t="s">
        <v>16</v>
      </c>
      <c r="E5" s="3" t="s">
        <v>17</v>
      </c>
      <c r="F5" s="6">
        <v>24</v>
      </c>
      <c r="G5" s="6">
        <v>2.3</v>
      </c>
      <c r="H5" s="6">
        <f>IF(OR(F5="",G5=""),"",ROUND(F5*G5,1))</f>
        <v>55.2</v>
      </c>
      <c r="I5" s="3" t="s">
        <v>18</v>
      </c>
      <c r="J5" s="3" t="s">
        <v>19</v>
      </c>
    </row>
    <row r="6" ht="20" customHeight="1" spans="1:10" x14ac:dyDescent="0.25">
      <c r="A6" s="6">
        <v>2</v>
      </c>
      <c r="B6" s="3" t="s">
        <v>20</v>
      </c>
      <c r="C6" s="3" t="s">
        <v>15</v>
      </c>
      <c r="D6" s="7" t="s">
        <v>21</v>
      </c>
      <c r="E6" s="3" t="s">
        <v>22</v>
      </c>
      <c r="F6" s="6">
        <v>2</v>
      </c>
      <c r="G6" s="6">
        <v>2.35</v>
      </c>
      <c r="H6" s="6">
        <f>IF(OR(F6="",G6=""),"",ROUND(F6*G6,1))</f>
        <v>4.7</v>
      </c>
      <c r="I6" s="3" t="s">
        <v>23</v>
      </c>
      <c r="J6" s="3" t="s">
        <v>24</v>
      </c>
    </row>
    <row r="7" ht="20" customHeight="1" spans="1:10" x14ac:dyDescent="0.25">
      <c r="A7" s="6">
        <v>3</v>
      </c>
      <c r="B7" s="3" t="s">
        <v>25</v>
      </c>
      <c r="C7" s="3" t="s">
        <v>26</v>
      </c>
      <c r="D7" s="7" t="s">
        <v>27</v>
      </c>
      <c r="E7" s="3" t="s">
        <v>28</v>
      </c>
      <c r="F7" s="6">
        <v>30</v>
      </c>
      <c r="G7" s="6">
        <v>0.55</v>
      </c>
      <c r="H7" s="6">
        <f>IF(OR(F7="",G7=""),"",ROUND(F7*G7,1))</f>
        <v>16.5</v>
      </c>
      <c r="I7" s="3" t="s">
        <v>29</v>
      </c>
      <c r="J7" s="3"/>
    </row>
    <row r="8" ht="20" customHeight="1" spans="1:10" x14ac:dyDescent="0.25">
      <c r="A8" s="6">
        <v>4</v>
      </c>
      <c r="B8" s="3" t="s">
        <v>30</v>
      </c>
      <c r="C8" s="3" t="s">
        <v>26</v>
      </c>
      <c r="D8" s="7" t="s">
        <v>27</v>
      </c>
      <c r="E8" s="3" t="s">
        <v>28</v>
      </c>
      <c r="F8" s="6">
        <v>8</v>
      </c>
      <c r="G8" s="6">
        <v>0.55</v>
      </c>
      <c r="H8" s="6">
        <f>IF(OR(F8="",G8=""),"",ROUND(F8*G8,1))</f>
        <v>4.4</v>
      </c>
      <c r="I8" s="3" t="s">
        <v>31</v>
      </c>
      <c r="J8" s="3" t="s">
        <v>32</v>
      </c>
    </row>
    <row r="9" ht="20" customHeight="1" spans="1:10" x14ac:dyDescent="0.25">
      <c r="A9" s="6">
        <v>5</v>
      </c>
      <c r="B9" s="3" t="s">
        <v>33</v>
      </c>
      <c r="C9" s="3" t="s">
        <v>34</v>
      </c>
      <c r="D9" s="7" t="s">
        <v>35</v>
      </c>
      <c r="E9" s="3" t="s">
        <v>33</v>
      </c>
      <c r="F9" s="6">
        <v>6</v>
      </c>
      <c r="G9" s="6">
        <v>0.9</v>
      </c>
      <c r="H9" s="6">
        <f>IF(OR(F9="",G9=""),"",ROUND(F9*G9,1))</f>
        <v>5.4</v>
      </c>
      <c r="I9" s="3" t="s">
        <v>31</v>
      </c>
      <c r="J9" s="3" t="s">
        <v>36</v>
      </c>
    </row>
    <row r="10" ht="20" customHeight="1" spans="1:10" x14ac:dyDescent="0.25">
      <c r="A10" s="6">
        <v>6</v>
      </c>
      <c r="B10" s="3" t="s">
        <v>37</v>
      </c>
      <c r="C10" s="3" t="s">
        <v>34</v>
      </c>
      <c r="D10" s="7" t="s">
        <v>35</v>
      </c>
      <c r="E10" s="3" t="s">
        <v>38</v>
      </c>
      <c r="F10" s="6">
        <v>4</v>
      </c>
      <c r="G10" s="6">
        <v>1</v>
      </c>
      <c r="H10" s="6">
        <f>IF(OR(F10="",G10=""),"",ROUND(F10*G10,1))</f>
        <v>4</v>
      </c>
      <c r="I10" s="3" t="s">
        <v>39</v>
      </c>
      <c r="J10" s="3"/>
    </row>
    <row r="11" ht="20" customHeight="1" spans="1:10" x14ac:dyDescent="0.25">
      <c r="A11" s="6">
        <v>7</v>
      </c>
      <c r="B11" s="3" t="s">
        <v>40</v>
      </c>
      <c r="C11" s="3" t="s">
        <v>34</v>
      </c>
      <c r="D11" s="7" t="s">
        <v>35</v>
      </c>
      <c r="E11" s="3" t="s">
        <v>41</v>
      </c>
      <c r="F11" s="6">
        <v>0.5</v>
      </c>
      <c r="G11" s="6">
        <v>1</v>
      </c>
      <c r="H11" s="6">
        <f>IF(OR(F11="",G11=""),"",ROUND(F11*G11,1))</f>
        <v>0.5</v>
      </c>
      <c r="I11" s="3" t="s">
        <v>42</v>
      </c>
      <c r="J11" s="3"/>
    </row>
    <row r="12" ht="20" customHeight="1" spans="1:10" x14ac:dyDescent="0.25">
      <c r="A12" s="6">
        <v>8</v>
      </c>
      <c r="B12" s="3" t="s">
        <v>43</v>
      </c>
      <c r="C12" s="3" t="s">
        <v>44</v>
      </c>
      <c r="D12" s="7" t="s">
        <v>35</v>
      </c>
      <c r="E12" s="3" t="s">
        <v>45</v>
      </c>
      <c r="F12" s="6">
        <v>3</v>
      </c>
      <c r="G12" s="6">
        <v>1.13</v>
      </c>
      <c r="H12" s="6">
        <f>IF(OR(F12="",G12=""),"",ROUND(F12*G12,1))</f>
        <v>3.4</v>
      </c>
      <c r="I12" s="3" t="s">
        <v>46</v>
      </c>
      <c r="J12" s="3" t="s">
        <v>47</v>
      </c>
    </row>
    <row r="13" ht="20" customHeight="1" spans="1:10" x14ac:dyDescent="0.25">
      <c r="A13" s="6">
        <v>9</v>
      </c>
      <c r="B13" s="3" t="s">
        <v>48</v>
      </c>
      <c r="C13" s="3" t="s">
        <v>49</v>
      </c>
      <c r="D13" s="7" t="s">
        <v>35</v>
      </c>
      <c r="E13" s="3" t="s">
        <v>50</v>
      </c>
      <c r="F13" s="6">
        <v>10</v>
      </c>
      <c r="G13" s="6">
        <v>0.3</v>
      </c>
      <c r="H13" s="6">
        <f>IF(OR(F13="",G13=""),"",ROUND(F13*G13,1))</f>
        <v>3</v>
      </c>
      <c r="I13" s="3" t="s">
        <v>42</v>
      </c>
      <c r="J13" s="3"/>
    </row>
    <row r="14" ht="20" customHeight="1" spans="1:10" x14ac:dyDescent="0.25">
      <c r="A14" s="6">
        <v>10</v>
      </c>
      <c r="B14" s="3" t="s">
        <v>51</v>
      </c>
      <c r="C14" s="3" t="s">
        <v>52</v>
      </c>
      <c r="D14" s="7" t="s">
        <v>35</v>
      </c>
      <c r="E14" s="3" t="s">
        <v>53</v>
      </c>
      <c r="F14" s="6">
        <v>5</v>
      </c>
      <c r="G14" s="6">
        <v>0.3</v>
      </c>
      <c r="H14" s="6">
        <f>IF(OR(F14="",G14=""),"",ROUND(F14*G14,1))</f>
        <v>1.5</v>
      </c>
      <c r="I14" s="3" t="s">
        <v>42</v>
      </c>
      <c r="J14" s="3"/>
    </row>
    <row r="15" ht="20" customHeight="1" spans="1:10" x14ac:dyDescent="0.25">
      <c r="A15" s="6">
        <v>11</v>
      </c>
      <c r="B15" s="3" t="s">
        <v>54</v>
      </c>
      <c r="C15" s="3" t="s">
        <v>55</v>
      </c>
      <c r="D15" s="7" t="s">
        <v>35</v>
      </c>
      <c r="E15" s="3" t="s">
        <v>56</v>
      </c>
      <c r="F15" s="6">
        <v>2</v>
      </c>
      <c r="G15" s="6">
        <v>0.3</v>
      </c>
      <c r="H15" s="6">
        <f>IF(OR(F15="",G15=""),"",ROUND(F15*G15,1))</f>
        <v>0.6</v>
      </c>
      <c r="I15" s="3" t="s">
        <v>42</v>
      </c>
      <c r="J15" s="3"/>
    </row>
    <row r="16" ht="20" customHeight="1" spans="1:10" x14ac:dyDescent="0.25">
      <c r="A16" s="6">
        <v>12</v>
      </c>
      <c r="B16" s="3" t="s">
        <v>57</v>
      </c>
      <c r="C16" s="3" t="s">
        <v>58</v>
      </c>
      <c r="D16" s="7" t="s">
        <v>35</v>
      </c>
      <c r="E16" s="3" t="s">
        <v>59</v>
      </c>
      <c r="F16" s="6">
        <v>1.5</v>
      </c>
      <c r="G16" s="6">
        <v>1</v>
      </c>
      <c r="H16" s="6">
        <f>IF(OR(F16="",G16=""),"",ROUND(F16*G16,1))</f>
        <v>1.5</v>
      </c>
      <c r="I16" s="3" t="s">
        <v>60</v>
      </c>
      <c r="J16" s="3" t="s">
        <v>61</v>
      </c>
    </row>
    <row r="17" ht="20" customHeight="1" spans="1:10" x14ac:dyDescent="0.25">
      <c r="A17" s="6">
        <v>13</v>
      </c>
      <c r="B17" s="3"/>
      <c r="C17" s="3"/>
      <c r="D17" s="7"/>
      <c r="E17" s="3"/>
      <c r="F17" s="6"/>
      <c r="G17" s="6"/>
      <c r="H17" s="6">
        <f>IF(OR(F17="",G17=""),"",ROUND(F17*G17,1))</f>
      </c>
      <c r="I17" s="3"/>
      <c r="J17" s="3"/>
    </row>
    <row r="18" ht="20" customHeight="1" spans="1:10" x14ac:dyDescent="0.25">
      <c r="A18" s="6">
        <v>14</v>
      </c>
      <c r="B18" s="3"/>
      <c r="C18" s="3"/>
      <c r="D18" s="7"/>
      <c r="E18" s="3"/>
      <c r="F18" s="6"/>
      <c r="G18" s="6"/>
      <c r="H18" s="6">
        <f>IF(OR(F18="",G18=""),"",ROUND(F18*G18,1))</f>
      </c>
      <c r="I18" s="3"/>
      <c r="J18" s="3"/>
    </row>
    <row r="19" ht="20" customHeight="1" spans="1:10" x14ac:dyDescent="0.25">
      <c r="A19" s="6">
        <v>15</v>
      </c>
      <c r="B19" s="3"/>
      <c r="C19" s="3"/>
      <c r="D19" s="7"/>
      <c r="E19" s="3"/>
      <c r="F19" s="6"/>
      <c r="G19" s="6"/>
      <c r="H19" s="6">
        <f>IF(OR(F19="",G19=""),"",ROUND(F19*G19,1))</f>
      </c>
      <c r="I19" s="3"/>
      <c r="J19" s="3"/>
    </row>
    <row r="20" ht="20" customHeight="1" spans="1:10" x14ac:dyDescent="0.25">
      <c r="A20" s="6">
        <v>16</v>
      </c>
      <c r="B20" s="3"/>
      <c r="C20" s="3"/>
      <c r="D20" s="7"/>
      <c r="E20" s="3"/>
      <c r="F20" s="6"/>
      <c r="G20" s="6"/>
      <c r="H20" s="6">
        <f>IF(OR(F20="",G20=""),"",ROUND(F20*G20,1))</f>
      </c>
      <c r="I20" s="3"/>
      <c r="J20" s="3"/>
    </row>
    <row r="21" ht="20" customHeight="1" x14ac:dyDescent="0.25"/>
    <row r="22" ht="20" customHeight="1" spans="1:10" x14ac:dyDescent="0.25">
      <c r="A22" s="8" t="s">
        <v>62</v>
      </c>
      <c r="B22" s="8"/>
      <c r="C22" s="8"/>
      <c r="D22" s="8"/>
      <c r="E22" s="8"/>
      <c r="F22" s="8"/>
      <c r="G22" s="8"/>
      <c r="H22" s="8"/>
      <c r="I22" s="8"/>
      <c r="J22" s="8"/>
    </row>
    <row r="23" ht="20" customHeight="1" spans="1:10" x14ac:dyDescent="0.25">
      <c r="A23" s="5" t="s">
        <v>6</v>
      </c>
      <c r="B23" s="5"/>
      <c r="C23" s="5"/>
      <c r="D23" s="5"/>
      <c r="E23" s="5"/>
      <c r="F23" s="5" t="s">
        <v>11</v>
      </c>
      <c r="G23" s="5"/>
      <c r="H23" s="5" t="s">
        <v>63</v>
      </c>
      <c r="I23" s="5"/>
      <c r="J23" s="5"/>
    </row>
    <row r="24" ht="20" customHeight="1" spans="1:10" x14ac:dyDescent="0.25">
      <c r="A24" s="2" t="s">
        <v>15</v>
      </c>
      <c r="B24" s="2"/>
      <c r="C24" s="2"/>
      <c r="D24" s="2"/>
      <c r="E24" s="2"/>
      <c r="F24" s="6">
        <f>SUMIF(C5:C20,"がれき類*",H5:H20)</f>
        <v>59.9</v>
      </c>
      <c r="G24" s="6"/>
      <c r="H24" s="3"/>
      <c r="I24" s="3"/>
      <c r="J24" s="3"/>
    </row>
    <row r="25" ht="20" customHeight="1" spans="1:10" x14ac:dyDescent="0.25">
      <c r="A25" s="2" t="s">
        <v>26</v>
      </c>
      <c r="B25" s="2"/>
      <c r="C25" s="2"/>
      <c r="D25" s="2"/>
      <c r="E25" s="2"/>
      <c r="F25" s="6">
        <f>SUMIF(C5:C20,"木くず（建設業に係るもの）*",H5:H20)</f>
        <v>20.9</v>
      </c>
      <c r="G25" s="6"/>
      <c r="H25" s="3"/>
      <c r="I25" s="3"/>
      <c r="J25" s="3"/>
    </row>
    <row r="26" ht="20" customHeight="1" spans="1:10" x14ac:dyDescent="0.25">
      <c r="A26" s="2" t="s">
        <v>34</v>
      </c>
      <c r="B26" s="2"/>
      <c r="C26" s="2"/>
      <c r="D26" s="2"/>
      <c r="E26" s="2"/>
      <c r="F26" s="6">
        <f>SUMIF(C5:C20,"ガラスくず、コンクリートくず及び陶磁器くず*",H5:H20)</f>
        <v>11.4</v>
      </c>
      <c r="G26" s="6"/>
      <c r="H26" s="3"/>
      <c r="I26" s="3"/>
      <c r="J26" s="3"/>
    </row>
    <row r="27" ht="20" customHeight="1" spans="1:10" x14ac:dyDescent="0.25">
      <c r="A27" s="2" t="s">
        <v>44</v>
      </c>
      <c r="B27" s="2"/>
      <c r="C27" s="2"/>
      <c r="D27" s="2"/>
      <c r="E27" s="2"/>
      <c r="F27" s="6">
        <f>SUMIF(C5:C20,"金属くず*",H5:H20)</f>
        <v>3.4</v>
      </c>
      <c r="G27" s="6"/>
      <c r="H27" s="3"/>
      <c r="I27" s="3"/>
      <c r="J27" s="3"/>
    </row>
    <row r="28" ht="20" customHeight="1" spans="1:10" x14ac:dyDescent="0.25">
      <c r="A28" s="2" t="s">
        <v>49</v>
      </c>
      <c r="B28" s="2"/>
      <c r="C28" s="2"/>
      <c r="D28" s="2"/>
      <c r="E28" s="2"/>
      <c r="F28" s="6">
        <f>SUMIF(C5:C20,"廃プラスチック類*",H5:H20)</f>
        <v>3</v>
      </c>
      <c r="G28" s="6"/>
      <c r="H28" s="3"/>
      <c r="I28" s="3"/>
      <c r="J28" s="3"/>
    </row>
    <row r="29" ht="20" customHeight="1" spans="1:10" x14ac:dyDescent="0.25">
      <c r="A29" s="2" t="s">
        <v>52</v>
      </c>
      <c r="B29" s="2"/>
      <c r="C29" s="2"/>
      <c r="D29" s="2"/>
      <c r="E29" s="2"/>
      <c r="F29" s="6">
        <f>SUMIF(C5:C20,"紙くず（建設業に係るもの）*",H5:H20)</f>
        <v>1.5</v>
      </c>
      <c r="G29" s="6"/>
      <c r="H29" s="3"/>
      <c r="I29" s="3"/>
      <c r="J29" s="3"/>
    </row>
    <row r="30" ht="20" customHeight="1" spans="1:10" x14ac:dyDescent="0.25">
      <c r="A30" s="2" t="s">
        <v>55</v>
      </c>
      <c r="B30" s="2"/>
      <c r="C30" s="2"/>
      <c r="D30" s="2"/>
      <c r="E30" s="2"/>
      <c r="F30" s="6">
        <f>SUMIF(C5:C20,"繊維くず（建設業に係るもの）*",H5:H20)</f>
        <v>0.6</v>
      </c>
      <c r="G30" s="6"/>
      <c r="H30" s="3"/>
      <c r="I30" s="3"/>
      <c r="J30" s="3"/>
    </row>
    <row r="31" ht="20" customHeight="1" spans="1:10" x14ac:dyDescent="0.25">
      <c r="A31" s="2" t="s">
        <v>64</v>
      </c>
      <c r="B31" s="2"/>
      <c r="C31" s="2"/>
      <c r="D31" s="2"/>
      <c r="E31" s="2"/>
      <c r="F31" s="6">
        <f>SUMIF(D5:D20,"○*",H5:H20)</f>
        <v>80.8</v>
      </c>
      <c r="G31" s="6"/>
      <c r="H31" s="4" t="s">
        <v>65</v>
      </c>
      <c r="I31" s="4"/>
      <c r="J31" s="4"/>
    </row>
    <row r="32" ht="30" customHeight="1" spans="1:10" x14ac:dyDescent="0.25">
      <c r="A32" s="4" t="s">
        <v>66</v>
      </c>
      <c r="B32" s="4"/>
      <c r="C32" s="4"/>
      <c r="D32" s="4"/>
      <c r="E32" s="4"/>
      <c r="F32" s="4"/>
      <c r="G32" s="4"/>
      <c r="H32" s="4"/>
      <c r="I32" s="4"/>
      <c r="J32" s="4"/>
    </row>
  </sheetData>
  <mergeCells count="34">
    <mergeCell ref="A1:J1"/>
    <mergeCell ref="A2:B2"/>
    <mergeCell ref="C2:F2"/>
    <mergeCell ref="H2:I2"/>
    <mergeCell ref="A3:J3"/>
    <mergeCell ref="A22:J22"/>
    <mergeCell ref="A23:E23"/>
    <mergeCell ref="F23:G23"/>
    <mergeCell ref="H23:J23"/>
    <mergeCell ref="A24:E24"/>
    <mergeCell ref="F24:G24"/>
    <mergeCell ref="H24:J24"/>
    <mergeCell ref="A25:E25"/>
    <mergeCell ref="F25:G25"/>
    <mergeCell ref="H25:J25"/>
    <mergeCell ref="A26:E26"/>
    <mergeCell ref="F26:G26"/>
    <mergeCell ref="H26:J26"/>
    <mergeCell ref="A27:E27"/>
    <mergeCell ref="F27:G27"/>
    <mergeCell ref="H27:J27"/>
    <mergeCell ref="A28:E28"/>
    <mergeCell ref="F28:G28"/>
    <mergeCell ref="H28:J28"/>
    <mergeCell ref="A29:E29"/>
    <mergeCell ref="F29:G29"/>
    <mergeCell ref="H29:J29"/>
    <mergeCell ref="A30:E30"/>
    <mergeCell ref="F30:G30"/>
    <mergeCell ref="H30:J30"/>
    <mergeCell ref="A31:E31"/>
    <mergeCell ref="F31:G31"/>
    <mergeCell ref="H31:J31"/>
    <mergeCell ref="A32:J32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69</v>
      </c>
      <c r="B1" s="1"/>
    </row>
    <row r="2" ht="20" customHeight="1" spans="1:2" x14ac:dyDescent="0.25">
      <c r="A2" s="2" t="s">
        <v>70</v>
      </c>
      <c r="B2" s="7" t="s">
        <v>71</v>
      </c>
    </row>
    <row r="3" ht="20" customHeight="1" spans="1:2" x14ac:dyDescent="0.25">
      <c r="A3" s="2" t="s">
        <v>72</v>
      </c>
      <c r="B3" s="7" t="s">
        <v>73</v>
      </c>
    </row>
    <row r="4" ht="20" customHeight="1" spans="1:2" x14ac:dyDescent="0.25">
      <c r="A4" s="2" t="s">
        <v>74</v>
      </c>
      <c r="B4" s="7" t="s">
        <v>75</v>
      </c>
    </row>
    <row r="5" ht="20" customHeight="1" spans="1:2" x14ac:dyDescent="0.25">
      <c r="A5" s="2" t="s">
        <v>76</v>
      </c>
      <c r="B5" s="7" t="s">
        <v>77</v>
      </c>
    </row>
    <row r="6" ht="20" customHeight="1" spans="1:2" x14ac:dyDescent="0.25">
      <c r="A6" s="2" t="s">
        <v>78</v>
      </c>
      <c r="B6" s="7" t="s">
        <v>79</v>
      </c>
    </row>
    <row r="7" ht="20" customHeight="1" spans="1:2" x14ac:dyDescent="0.25">
      <c r="A7" s="2" t="s">
        <v>80</v>
      </c>
      <c r="B7" s="7" t="s">
        <v>81</v>
      </c>
    </row>
    <row r="8" ht="20" customHeight="1" spans="1:2" x14ac:dyDescent="0.25">
      <c r="A8" s="2" t="s">
        <v>82</v>
      </c>
      <c r="B8" s="7" t="s">
        <v>83</v>
      </c>
    </row>
    <row r="9" ht="20" customHeight="1" spans="1:2" x14ac:dyDescent="0.25">
      <c r="A9" s="2" t="s">
        <v>84</v>
      </c>
      <c r="B9" s="7" t="s">
        <v>85</v>
      </c>
    </row>
    <row r="10" ht="20" customHeight="1" spans="1:2" x14ac:dyDescent="0.25">
      <c r="A10" s="2" t="s">
        <v>86</v>
      </c>
      <c r="B10" s="7" t="s">
        <v>87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