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<sst xmlns="http://schemas.openxmlformats.org/spreadsheetml/2006/main" count="77" uniqueCount="51">
  <si>
    <t>建設リサイクル法の対象工事の判定表</t>
  </si>
  <si>
    <t>会社名</t>
  </si>
  <si>
    <t>作成日</t>
  </si>
  <si>
    <t>工事の種類は「建築物の解体」「建築物の新築・増築」「建築物の修繕・模様替など」「建築物以外」、特定建設資材は「有」か「無」を入れます。床面積は解体・新築の部分の合計、請負代金は税の扱いを含めて窓口の案内に合わせます。</t>
  </si>
  <si>
    <t>No.</t>
  </si>
  <si>
    <t>工事名</t>
  </si>
  <si>
    <t>工事の種類</t>
  </si>
  <si>
    <t>特定建設資材</t>
  </si>
  <si>
    <t>床面積（㎡）</t>
  </si>
  <si>
    <t>請負代金（万円）</t>
  </si>
  <si>
    <t>判定</t>
  </si>
  <si>
    <t>規模の基準</t>
  </si>
  <si>
    <t>着手予定日</t>
  </si>
  <si>
    <t>届出の期限</t>
  </si>
  <si>
    <t>メモ</t>
  </si>
  <si>
    <t>「対象」の件数</t>
  </si>
  <si>
    <t>「規模の基準未満」の件数</t>
  </si>
  <si>
    <t>「対象」の工事は、発注者（または自主施工者）が着手の7日前までに都道府県知事へ届け出ます。届出の期限は着手予定日の7日前の日付で、日数の数え方は窓口の案内で確かめます。規模の基準未満でも、石綿の事前調査と掲示、産業廃棄物の委託の決まりは別にかかります。</t>
  </si>
  <si>
    <t>株式会社サンプル解体</t>
  </si>
  <si>
    <t>サンプル邸 解体（木造2階建て）</t>
  </si>
  <si>
    <t>建築物の解体</t>
  </si>
  <si>
    <t>有</t>
  </si>
  <si>
    <t>〇〇倉庫 解体（鉄骨平屋）</t>
  </si>
  <si>
    <t>石綿の調査・掲示は別に要る</t>
  </si>
  <si>
    <t>〇〇ビル3階 内装改修</t>
  </si>
  <si>
    <t>建築物の修繕・模様替など</t>
  </si>
  <si>
    <t>サンプル物流センター 新築</t>
  </si>
  <si>
    <t>建築物の新築・増築</t>
  </si>
  <si>
    <t>〇〇町 擁壁の撤去</t>
  </si>
  <si>
    <t>建築物以外</t>
  </si>
  <si>
    <t>駐車場のアスファルト舗装の撤去</t>
  </si>
  <si>
    <t>配布元</t>
  </si>
  <si>
    <t>解体フクロウ（FUKULO／合同会社商陣） https://kaitai.fukulo.com/templates/</t>
  </si>
  <si>
    <t>シート構成</t>
  </si>
  <si>
    <t>「記入用」（空欄）・「記入例」（書き方の見本）・「説明」の3枚です。</t>
  </si>
  <si>
    <t>使い方</t>
  </si>
  <si>
    <t>工事名・工事の種類・特定建設資材の有無・床面積（解体と新築・増築）または請負代金（修繕・模様替と建築物以外）を入れます。判定と規模の基準が出るので、「対象」の工事は着手予定日を入れて届出の期限を確かめます。</t>
  </si>
  <si>
    <t>判定の付け方</t>
  </si>
  <si>
    <t>「対象」：特定建設資材を使い、規模の基準以上。「規模の基準未満」：基準に届かない。「対象外（特定建設資材を使わない）」：特定建設資材が「無」。「種類を確かめる」：工事の種類が4つのどれでもない。</t>
  </si>
  <si>
    <t>自社に合わせて直すなら</t>
  </si>
  <si>
    <t>メモの欄に、届出の担当（発注者のだれか・施工会社のだれが手伝うか）を書いておくと、期限前の声かけに使えます。請負代金の税の扱いは、窓口の案内に合わせてください。</t>
  </si>
  <si>
    <t>気をつけること</t>
  </si>
  <si>
    <t>判定は規模の基準だけを見ています。都道府県が条例で基準を厳しくしている地域（法 第9条第4項）では、その基準で判定し直してください。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</si>
  <si>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</si>
  <si>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住所・日付・数量・金額・換算係数はすべて架空です。届出・報告の要否と記載内容の正確さは、利用者の責任で各窓口（都道府県・市区町村・労働基準監督署など）にお確かめください。</t>
  </si>
  <si>
    <t>関係する法令等</t>
  </si>
  <si>
    <t>建設リサイクル法施行令 第2条（規模の基準）：建築物の解体は床面積の合計80㎡、建築物の新築・増築は床面積の合計500㎡、建築物の新築工事等で新築・増築以外のもの（修繕・模様替など）は請負代金1億円、建築物以外のもの（工作物）の解体・新築工事等は請負代金500万円。同じ者が2つ以上の契約に分けて請け負うときは、1つの契約とみなします（正当な理由があるときを除く）。特定建設資材（同施行令 第1条）は、コンクリート、コンクリートと鉄から成る建設資材、木材、アスファルト・コンクリートの4つです。建設リサイクル法 第10条：対象建設工事の発注者または自主施工者は、工事に着手する日の7日前までに都道府県知事へ届け出ます（変更も着手の7日前まで）。特定建設資材に係る分別解体等に関する省令 第2条：届出事項に元請業者の許可番号と主任技術者（または登録番号と技術管理者）、説明を受けた年月日を含み、届出書は別記様式第一号、設計図または現状を示す明瞭な写真を添付します。</t>
  </si>
  <si>
    <t>更新日</t>
  </si>
  <si>
    <t>2026年10月24日</t>
  </si>
  <si>
    <t>解体フクロウについて</t>
  </si>
  <si>
    <t>建設リサイクル法の届出・解体工事業の登録・産業廃棄物の委託契約・石綿の事前調査と掲示を、記入例つきの無料テンプレートと解説でまとめた専門サイトです。https://kaitai.fukulo.com/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</si>
</sst>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6" customWidth="1"/>
    <col min="3" max="3" width="18" customWidth="1"/>
    <col min="6" max="6" width="10" customWidth="1"/>
    <col min="7" max="7" width="22" customWidth="1"/>
    <col min="8" max="8" width="15" customWidth="1"/>
    <col min="9" max="10" width="11" customWidth="1"/>
    <col min="11" max="11" width="18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0" x14ac:dyDescent="0.25">
      <c r="A2" s="2" t="s">
        <v>1</v>
      </c>
      <c r="B2" s="2"/>
      <c r="C2" s="3"/>
      <c r="D2" s="3"/>
      <c r="E2" s="3"/>
      <c r="F2" s="3"/>
      <c r="G2" s="2" t="s">
        <v>2</v>
      </c>
      <c r="H2" s="3"/>
      <c r="I2" s="3"/>
      <c r="J2" s="3"/>
    </row>
    <row r="3" ht="30" customHeight="1" spans="1:11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0" customHeight="1" spans="1:1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</row>
    <row r="5" ht="20" customHeight="1" spans="1:11" x14ac:dyDescent="0.25">
      <c r="A5" s="6">
        <v>1</v>
      </c>
      <c r="B5" s="3"/>
      <c r="C5" s="3"/>
      <c r="D5" s="3"/>
      <c r="E5" s="6"/>
      <c r="F5" s="6"/>
      <c r="G5" s="7">
        <f>IF(C5="","",IF(D5="無","対象外（特定建設資材を使わない）",IF(C5="建築物の解体",IF(E5&gt;=80,"対象","規模の基準未満"),IF(C5="建築物の新築・増築",IF(E5&gt;=500,"対象","規模の基準未満"),IF(C5="建築物の修繕・模様替など",IF(F5&gt;=10000,"対象","規模の基準未満"),IF(C5="建築物以外",IF(F5&gt;=500,"対象","規模の基準未満"),"種類を確かめる"))))))</f>
      </c>
      <c r="H5" s="7">
        <f>IF(C5="","",IF(C5="建築物の解体","床面積80㎡以上",IF(C5="建築物の新築・増築","床面積500㎡以上",IF(C5="建築物の修繕・模様替など","請負代金1億円以上",IF(C5="建築物以外","請負代金500万円以上","")))))</f>
      </c>
      <c r="I5" s="3"/>
      <c r="J5" s="7">
        <f>IF(AND(G5="対象",I5&lt;&gt;""),TEXT(I5-7,"yyyy/mm/dd"),"")</f>
      </c>
      <c r="K5" s="3"/>
    </row>
    <row r="6" ht="20" customHeight="1" spans="1:11" x14ac:dyDescent="0.25">
      <c r="A6" s="6">
        <v>2</v>
      </c>
      <c r="B6" s="3"/>
      <c r="C6" s="3"/>
      <c r="D6" s="3"/>
      <c r="E6" s="6"/>
      <c r="F6" s="6"/>
      <c r="G6" s="7">
        <f>IF(C6="","",IF(D6="無","対象外（特定建設資材を使わない）",IF(C6="建築物の解体",IF(E6&gt;=80,"対象","規模の基準未満"),IF(C6="建築物の新築・増築",IF(E6&gt;=500,"対象","規模の基準未満"),IF(C6="建築物の修繕・模様替など",IF(F6&gt;=10000,"対象","規模の基準未満"),IF(C6="建築物以外",IF(F6&gt;=500,"対象","規模の基準未満"),"種類を確かめる"))))))</f>
      </c>
      <c r="H6" s="7">
        <f>IF(C6="","",IF(C6="建築物の解体","床面積80㎡以上",IF(C6="建築物の新築・増築","床面積500㎡以上",IF(C6="建築物の修繕・模様替など","請負代金1億円以上",IF(C6="建築物以外","請負代金500万円以上","")))))</f>
      </c>
      <c r="I6" s="3"/>
      <c r="J6" s="7">
        <f>IF(AND(G6="対象",I6&lt;&gt;""),TEXT(I6-7,"yyyy/mm/dd"),"")</f>
      </c>
      <c r="K6" s="3"/>
    </row>
    <row r="7" ht="20" customHeight="1" spans="1:11" x14ac:dyDescent="0.25">
      <c r="A7" s="6">
        <v>3</v>
      </c>
      <c r="B7" s="3"/>
      <c r="C7" s="3"/>
      <c r="D7" s="3"/>
      <c r="E7" s="6"/>
      <c r="F7" s="6"/>
      <c r="G7" s="7">
        <f>IF(C7="","",IF(D7="無","対象外（特定建設資材を使わない）",IF(C7="建築物の解体",IF(E7&gt;=80,"対象","規模の基準未満"),IF(C7="建築物の新築・増築",IF(E7&gt;=500,"対象","規模の基準未満"),IF(C7="建築物の修繕・模様替など",IF(F7&gt;=10000,"対象","規模の基準未満"),IF(C7="建築物以外",IF(F7&gt;=500,"対象","規模の基準未満"),"種類を確かめる"))))))</f>
      </c>
      <c r="H7" s="7">
        <f>IF(C7="","",IF(C7="建築物の解体","床面積80㎡以上",IF(C7="建築物の新築・増築","床面積500㎡以上",IF(C7="建築物の修繕・模様替など","請負代金1億円以上",IF(C7="建築物以外","請負代金500万円以上","")))))</f>
      </c>
      <c r="I7" s="3"/>
      <c r="J7" s="7">
        <f>IF(AND(G7="対象",I7&lt;&gt;""),TEXT(I7-7,"yyyy/mm/dd"),"")</f>
      </c>
      <c r="K7" s="3"/>
    </row>
    <row r="8" ht="20" customHeight="1" spans="1:11" x14ac:dyDescent="0.25">
      <c r="A8" s="6">
        <v>4</v>
      </c>
      <c r="B8" s="3"/>
      <c r="C8" s="3"/>
      <c r="D8" s="3"/>
      <c r="E8" s="6"/>
      <c r="F8" s="6"/>
      <c r="G8" s="7">
        <f>IF(C8="","",IF(D8="無","対象外（特定建設資材を使わない）",IF(C8="建築物の解体",IF(E8&gt;=80,"対象","規模の基準未満"),IF(C8="建築物の新築・増築",IF(E8&gt;=500,"対象","規模の基準未満"),IF(C8="建築物の修繕・模様替など",IF(F8&gt;=10000,"対象","規模の基準未満"),IF(C8="建築物以外",IF(F8&gt;=500,"対象","規模の基準未満"),"種類を確かめる"))))))</f>
      </c>
      <c r="H8" s="7">
        <f>IF(C8="","",IF(C8="建築物の解体","床面積80㎡以上",IF(C8="建築物の新築・増築","床面積500㎡以上",IF(C8="建築物の修繕・模様替など","請負代金1億円以上",IF(C8="建築物以外","請負代金500万円以上","")))))</f>
      </c>
      <c r="I8" s="3"/>
      <c r="J8" s="7">
        <f>IF(AND(G8="対象",I8&lt;&gt;""),TEXT(I8-7,"yyyy/mm/dd"),"")</f>
      </c>
      <c r="K8" s="3"/>
    </row>
    <row r="9" ht="20" customHeight="1" spans="1:11" x14ac:dyDescent="0.25">
      <c r="A9" s="6">
        <v>5</v>
      </c>
      <c r="B9" s="3"/>
      <c r="C9" s="3"/>
      <c r="D9" s="3"/>
      <c r="E9" s="6"/>
      <c r="F9" s="6"/>
      <c r="G9" s="7">
        <f>IF(C9="","",IF(D9="無","対象外（特定建設資材を使わない）",IF(C9="建築物の解体",IF(E9&gt;=80,"対象","規模の基準未満"),IF(C9="建築物の新築・増築",IF(E9&gt;=500,"対象","規模の基準未満"),IF(C9="建築物の修繕・模様替など",IF(F9&gt;=10000,"対象","規模の基準未満"),IF(C9="建築物以外",IF(F9&gt;=500,"対象","規模の基準未満"),"種類を確かめる"))))))</f>
      </c>
      <c r="H9" s="7">
        <f>IF(C9="","",IF(C9="建築物の解体","床面積80㎡以上",IF(C9="建築物の新築・増築","床面積500㎡以上",IF(C9="建築物の修繕・模様替など","請負代金1億円以上",IF(C9="建築物以外","請負代金500万円以上","")))))</f>
      </c>
      <c r="I9" s="3"/>
      <c r="J9" s="7">
        <f>IF(AND(G9="対象",I9&lt;&gt;""),TEXT(I9-7,"yyyy/mm/dd"),"")</f>
      </c>
      <c r="K9" s="3"/>
    </row>
    <row r="10" ht="20" customHeight="1" spans="1:11" x14ac:dyDescent="0.25">
      <c r="A10" s="6">
        <v>6</v>
      </c>
      <c r="B10" s="3"/>
      <c r="C10" s="3"/>
      <c r="D10" s="3"/>
      <c r="E10" s="6"/>
      <c r="F10" s="6"/>
      <c r="G10" s="7">
        <f>IF(C10="","",IF(D10="無","対象外（特定建設資材を使わない）",IF(C10="建築物の解体",IF(E10&gt;=80,"対象","規模の基準未満"),IF(C10="建築物の新築・増築",IF(E10&gt;=500,"対象","規模の基準未満"),IF(C10="建築物の修繕・模様替など",IF(F10&gt;=10000,"対象","規模の基準未満"),IF(C10="建築物以外",IF(F10&gt;=500,"対象","規模の基準未満"),"種類を確かめる"))))))</f>
      </c>
      <c r="H10" s="7">
        <f>IF(C10="","",IF(C10="建築物の解体","床面積80㎡以上",IF(C10="建築物の新築・増築","床面積500㎡以上",IF(C10="建築物の修繕・模様替など","請負代金1億円以上",IF(C10="建築物以外","請負代金500万円以上","")))))</f>
      </c>
      <c r="I10" s="3"/>
      <c r="J10" s="7">
        <f>IF(AND(G10="対象",I10&lt;&gt;""),TEXT(I10-7,"yyyy/mm/dd"),"")</f>
      </c>
      <c r="K10" s="3"/>
    </row>
    <row r="11" ht="20" customHeight="1" spans="1:11" x14ac:dyDescent="0.25">
      <c r="A11" s="6">
        <v>7</v>
      </c>
      <c r="B11" s="3"/>
      <c r="C11" s="3"/>
      <c r="D11" s="3"/>
      <c r="E11" s="6"/>
      <c r="F11" s="6"/>
      <c r="G11" s="7">
        <f>IF(C11="","",IF(D11="無","対象外（特定建設資材を使わない）",IF(C11="建築物の解体",IF(E11&gt;=80,"対象","規模の基準未満"),IF(C11="建築物の新築・増築",IF(E11&gt;=500,"対象","規模の基準未満"),IF(C11="建築物の修繕・模様替など",IF(F11&gt;=10000,"対象","規模の基準未満"),IF(C11="建築物以外",IF(F11&gt;=500,"対象","規模の基準未満"),"種類を確かめる"))))))</f>
      </c>
      <c r="H11" s="7">
        <f>IF(C11="","",IF(C11="建築物の解体","床面積80㎡以上",IF(C11="建築物の新築・増築","床面積500㎡以上",IF(C11="建築物の修繕・模様替など","請負代金1億円以上",IF(C11="建築物以外","請負代金500万円以上","")))))</f>
      </c>
      <c r="I11" s="3"/>
      <c r="J11" s="7">
        <f>IF(AND(G11="対象",I11&lt;&gt;""),TEXT(I11-7,"yyyy/mm/dd"),"")</f>
      </c>
      <c r="K11" s="3"/>
    </row>
    <row r="12" ht="20" customHeight="1" spans="1:11" x14ac:dyDescent="0.25">
      <c r="A12" s="6">
        <v>8</v>
      </c>
      <c r="B12" s="3"/>
      <c r="C12" s="3"/>
      <c r="D12" s="3"/>
      <c r="E12" s="6"/>
      <c r="F12" s="6"/>
      <c r="G12" s="7">
        <f>IF(C12="","",IF(D12="無","対象外（特定建設資材を使わない）",IF(C12="建築物の解体",IF(E12&gt;=80,"対象","規模の基準未満"),IF(C12="建築物の新築・増築",IF(E12&gt;=500,"対象","規模の基準未満"),IF(C12="建築物の修繕・模様替など",IF(F12&gt;=10000,"対象","規模の基準未満"),IF(C12="建築物以外",IF(F12&gt;=500,"対象","規模の基準未満"),"種類を確かめる"))))))</f>
      </c>
      <c r="H12" s="7">
        <f>IF(C12="","",IF(C12="建築物の解体","床面積80㎡以上",IF(C12="建築物の新築・増築","床面積500㎡以上",IF(C12="建築物の修繕・模様替など","請負代金1億円以上",IF(C12="建築物以外","請負代金500万円以上","")))))</f>
      </c>
      <c r="I12" s="3"/>
      <c r="J12" s="7">
        <f>IF(AND(G12="対象",I12&lt;&gt;""),TEXT(I12-7,"yyyy/mm/dd"),"")</f>
      </c>
      <c r="K12" s="3"/>
    </row>
    <row r="13" ht="20" customHeight="1" spans="1:11" x14ac:dyDescent="0.25">
      <c r="A13" s="6">
        <v>9</v>
      </c>
      <c r="B13" s="3"/>
      <c r="C13" s="3"/>
      <c r="D13" s="3"/>
      <c r="E13" s="6"/>
      <c r="F13" s="6"/>
      <c r="G13" s="7">
        <f>IF(C13="","",IF(D13="無","対象外（特定建設資材を使わない）",IF(C13="建築物の解体",IF(E13&gt;=80,"対象","規模の基準未満"),IF(C13="建築物の新築・増築",IF(E13&gt;=500,"対象","規模の基準未満"),IF(C13="建築物の修繕・模様替など",IF(F13&gt;=10000,"対象","規模の基準未満"),IF(C13="建築物以外",IF(F13&gt;=500,"対象","規模の基準未満"),"種類を確かめる"))))))</f>
      </c>
      <c r="H13" s="7">
        <f>IF(C13="","",IF(C13="建築物の解体","床面積80㎡以上",IF(C13="建築物の新築・増築","床面積500㎡以上",IF(C13="建築物の修繕・模様替など","請負代金1億円以上",IF(C13="建築物以外","請負代金500万円以上","")))))</f>
      </c>
      <c r="I13" s="3"/>
      <c r="J13" s="7">
        <f>IF(AND(G13="対象",I13&lt;&gt;""),TEXT(I13-7,"yyyy/mm/dd"),"")</f>
      </c>
      <c r="K13" s="3"/>
    </row>
    <row r="14" ht="20" customHeight="1" spans="1:11" x14ac:dyDescent="0.25">
      <c r="A14" s="6">
        <v>10</v>
      </c>
      <c r="B14" s="3"/>
      <c r="C14" s="3"/>
      <c r="D14" s="3"/>
      <c r="E14" s="6"/>
      <c r="F14" s="6"/>
      <c r="G14" s="7">
        <f>IF(C14="","",IF(D14="無","対象外（特定建設資材を使わない）",IF(C14="建築物の解体",IF(E14&gt;=80,"対象","規模の基準未満"),IF(C14="建築物の新築・増築",IF(E14&gt;=500,"対象","規模の基準未満"),IF(C14="建築物の修繕・模様替など",IF(F14&gt;=10000,"対象","規模の基準未満"),IF(C14="建築物以外",IF(F14&gt;=500,"対象","規模の基準未満"),"種類を確かめる"))))))</f>
      </c>
      <c r="H14" s="7">
        <f>IF(C14="","",IF(C14="建築物の解体","床面積80㎡以上",IF(C14="建築物の新築・増築","床面積500㎡以上",IF(C14="建築物の修繕・模様替など","請負代金1億円以上",IF(C14="建築物以外","請負代金500万円以上","")))))</f>
      </c>
      <c r="I14" s="3"/>
      <c r="J14" s="7">
        <f>IF(AND(G14="対象",I14&lt;&gt;""),TEXT(I14-7,"yyyy/mm/dd"),"")</f>
      </c>
      <c r="K14" s="3"/>
    </row>
    <row r="15" ht="20" customHeight="1" spans="1:11" x14ac:dyDescent="0.25">
      <c r="A15" s="6">
        <v>11</v>
      </c>
      <c r="B15" s="3"/>
      <c r="C15" s="3"/>
      <c r="D15" s="3"/>
      <c r="E15" s="6"/>
      <c r="F15" s="6"/>
      <c r="G15" s="7">
        <f>IF(C15="","",IF(D15="無","対象外（特定建設資材を使わない）",IF(C15="建築物の解体",IF(E15&gt;=80,"対象","規模の基準未満"),IF(C15="建築物の新築・増築",IF(E15&gt;=500,"対象","規模の基準未満"),IF(C15="建築物の修繕・模様替など",IF(F15&gt;=10000,"対象","規模の基準未満"),IF(C15="建築物以外",IF(F15&gt;=500,"対象","規模の基準未満"),"種類を確かめる"))))))</f>
      </c>
      <c r="H15" s="7">
        <f>IF(C15="","",IF(C15="建築物の解体","床面積80㎡以上",IF(C15="建築物の新築・増築","床面積500㎡以上",IF(C15="建築物の修繕・模様替など","請負代金1億円以上",IF(C15="建築物以外","請負代金500万円以上","")))))</f>
      </c>
      <c r="I15" s="3"/>
      <c r="J15" s="7">
        <f>IF(AND(G15="対象",I15&lt;&gt;""),TEXT(I15-7,"yyyy/mm/dd"),"")</f>
      </c>
      <c r="K15" s="3"/>
    </row>
    <row r="16" ht="20" customHeight="1" spans="1:11" x14ac:dyDescent="0.25">
      <c r="A16" s="6">
        <v>12</v>
      </c>
      <c r="B16" s="3"/>
      <c r="C16" s="3"/>
      <c r="D16" s="3"/>
      <c r="E16" s="6"/>
      <c r="F16" s="6"/>
      <c r="G16" s="7">
        <f>IF(C16="","",IF(D16="無","対象外（特定建設資材を使わない）",IF(C16="建築物の解体",IF(E16&gt;=80,"対象","規模の基準未満"),IF(C16="建築物の新築・増築",IF(E16&gt;=500,"対象","規模の基準未満"),IF(C16="建築物の修繕・模様替など",IF(F16&gt;=10000,"対象","規模の基準未満"),IF(C16="建築物以外",IF(F16&gt;=500,"対象","規模の基準未満"),"種類を確かめる"))))))</f>
      </c>
      <c r="H16" s="7">
        <f>IF(C16="","",IF(C16="建築物の解体","床面積80㎡以上",IF(C16="建築物の新築・増築","床面積500㎡以上",IF(C16="建築物の修繕・模様替など","請負代金1億円以上",IF(C16="建築物以外","請負代金500万円以上","")))))</f>
      </c>
      <c r="I16" s="3"/>
      <c r="J16" s="7">
        <f>IF(AND(G16="対象",I16&lt;&gt;""),TEXT(I16-7,"yyyy/mm/dd"),"")</f>
      </c>
      <c r="K16" s="3"/>
    </row>
    <row r="17" ht="20" customHeight="1" x14ac:dyDescent="0.25"/>
    <row r="18" ht="20" customHeight="1" spans="1:6" x14ac:dyDescent="0.25">
      <c r="A18" s="2" t="s">
        <v>15</v>
      </c>
      <c r="B18" s="2"/>
      <c r="C18" s="6">
        <f>COUNTIF(G5:G16,"対象")</f>
        <v>0</v>
      </c>
      <c r="D18" s="2" t="s">
        <v>16</v>
      </c>
      <c r="E18" s="2"/>
      <c r="F18" s="6">
        <f>COUNTIF(G5:G16,"規模の基準未満")</f>
        <v>0</v>
      </c>
    </row>
    <row r="19" ht="34" customHeight="1" spans="1:11" x14ac:dyDescent="0.25">
      <c r="A19" s="4" t="s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</row>
  </sheetData>
  <mergeCells count="8">
    <mergeCell ref="A1:K1"/>
    <mergeCell ref="A2:B2"/>
    <mergeCell ref="C2:F2"/>
    <mergeCell ref="H2:J2"/>
    <mergeCell ref="A3:K3"/>
    <mergeCell ref="A18:B18"/>
    <mergeCell ref="D18:E18"/>
    <mergeCell ref="A19:K19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26" customWidth="1"/>
    <col min="3" max="3" width="18" customWidth="1"/>
    <col min="6" max="6" width="10" customWidth="1"/>
    <col min="7" max="7" width="22" customWidth="1"/>
    <col min="8" max="8" width="15" customWidth="1"/>
    <col min="9" max="10" width="11" customWidth="1"/>
    <col min="11" max="11" width="18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" customHeight="1" spans="1:10" x14ac:dyDescent="0.25">
      <c r="A2" s="2" t="s">
        <v>1</v>
      </c>
      <c r="B2" s="2"/>
      <c r="C2" s="3" t="s">
        <v>18</v>
      </c>
      <c r="D2" s="3"/>
      <c r="E2" s="3"/>
      <c r="F2" s="3"/>
      <c r="G2" s="2" t="s">
        <v>2</v>
      </c>
      <c r="H2" s="8">
        <v>46319</v>
      </c>
      <c r="I2" s="8"/>
      <c r="J2" s="8"/>
    </row>
    <row r="3" ht="30" customHeight="1" spans="1:11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0" customHeight="1" spans="1:1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</row>
    <row r="5" ht="20" customHeight="1" spans="1:11" x14ac:dyDescent="0.25">
      <c r="A5" s="6">
        <v>1</v>
      </c>
      <c r="B5" s="3" t="s">
        <v>19</v>
      </c>
      <c r="C5" s="3" t="s">
        <v>20</v>
      </c>
      <c r="D5" s="3" t="s">
        <v>21</v>
      </c>
      <c r="E5" s="6">
        <v>105</v>
      </c>
      <c r="F5" s="6"/>
      <c r="G5" s="7" t="str">
        <f>IF(C5="","",IF(D5="無","対象外（特定建設資材を使わない）",IF(C5="建築物の解体",IF(E5&gt;=80,"対象","規模の基準未満"),IF(C5="建築物の新築・増築",IF(E5&gt;=500,"対象","規模の基準未満"),IF(C5="建築物の修繕・模様替など",IF(F5&gt;=10000,"対象","規模の基準未満"),IF(C5="建築物以外",IF(F5&gt;=500,"対象","規模の基準未満"),"種類を確かめる"))))))</f>
        <v>対象</v>
      </c>
      <c r="H5" s="7" t="str">
        <f>IF(C5="","",IF(C5="建築物の解体","床面積80㎡以上",IF(C5="建築物の新築・増築","床面積500㎡以上",IF(C5="建築物の修繕・模様替など","請負代金1億円以上",IF(C5="建築物以外","請負代金500万円以上","")))))</f>
        <v>床面積80㎡以上</v>
      </c>
      <c r="I5" s="8">
        <v>46342</v>
      </c>
      <c r="J5" s="7" t="str">
        <f>IF(AND(G5="対象",I5&lt;&gt;""),TEXT(I5-7,"yyyy/mm/dd"),"")</f>
        <v>2026/11/09</v>
      </c>
      <c r="K5" s="3"/>
    </row>
    <row r="6" ht="20" customHeight="1" spans="1:11" x14ac:dyDescent="0.25">
      <c r="A6" s="6">
        <v>2</v>
      </c>
      <c r="B6" s="3" t="s">
        <v>22</v>
      </c>
      <c r="C6" s="3" t="s">
        <v>20</v>
      </c>
      <c r="D6" s="3" t="s">
        <v>21</v>
      </c>
      <c r="E6" s="6">
        <v>72</v>
      </c>
      <c r="F6" s="6"/>
      <c r="G6" s="7" t="str">
        <f>IF(C6="","",IF(D6="無","対象外（特定建設資材を使わない）",IF(C6="建築物の解体",IF(E6&gt;=80,"対象","規模の基準未満"),IF(C6="建築物の新築・増築",IF(E6&gt;=500,"対象","規模の基準未満"),IF(C6="建築物の修繕・模様替など",IF(F6&gt;=10000,"対象","規模の基準未満"),IF(C6="建築物以外",IF(F6&gt;=500,"対象","規模の基準未満"),"種類を確かめる"))))))</f>
        <v>規模の基準未満</v>
      </c>
      <c r="H6" s="7" t="str">
        <f>IF(C6="","",IF(C6="建築物の解体","床面積80㎡以上",IF(C6="建築物の新築・増築","床面積500㎡以上",IF(C6="建築物の修繕・模様替など","請負代金1億円以上",IF(C6="建築物以外","請負代金500万円以上","")))))</f>
        <v>床面積80㎡以上</v>
      </c>
      <c r="I6" s="8">
        <v>46350</v>
      </c>
      <c r="J6" s="7">
        <f>IF(AND(G6="対象",I6&lt;&gt;""),TEXT(I6-7,"yyyy/mm/dd"),"")</f>
      </c>
      <c r="K6" s="3" t="s">
        <v>23</v>
      </c>
    </row>
    <row r="7" ht="20" customHeight="1" spans="1:11" x14ac:dyDescent="0.25">
      <c r="A7" s="6">
        <v>3</v>
      </c>
      <c r="B7" s="3" t="s">
        <v>24</v>
      </c>
      <c r="C7" s="3" t="s">
        <v>25</v>
      </c>
      <c r="D7" s="3" t="s">
        <v>21</v>
      </c>
      <c r="E7" s="6"/>
      <c r="F7" s="6">
        <v>3500</v>
      </c>
      <c r="G7" s="7" t="str">
        <f>IF(C7="","",IF(D7="無","対象外（特定建設資材を使わない）",IF(C7="建築物の解体",IF(E7&gt;=80,"対象","規模の基準未満"),IF(C7="建築物の新築・増築",IF(E7&gt;=500,"対象","規模の基準未満"),IF(C7="建築物の修繕・模様替など",IF(F7&gt;=10000,"対象","規模の基準未満"),IF(C7="建築物以外",IF(F7&gt;=500,"対象","規模の基準未満"),"種類を確かめる"))))))</f>
        <v>規模の基準未満</v>
      </c>
      <c r="H7" s="7" t="str">
        <f>IF(C7="","",IF(C7="建築物の解体","床面積80㎡以上",IF(C7="建築物の新築・増築","床面積500㎡以上",IF(C7="建築物の修繕・模様替など","請負代金1億円以上",IF(C7="建築物以外","請負代金500万円以上","")))))</f>
        <v>請負代金1億円以上</v>
      </c>
      <c r="I7" s="8">
        <v>46363</v>
      </c>
      <c r="J7" s="7">
        <f>IF(AND(G7="対象",I7&lt;&gt;""),TEXT(I7-7,"yyyy/mm/dd"),"")</f>
      </c>
      <c r="K7" s="3"/>
    </row>
    <row r="8" ht="20" customHeight="1" spans="1:11" x14ac:dyDescent="0.25">
      <c r="A8" s="6">
        <v>4</v>
      </c>
      <c r="B8" s="3" t="s">
        <v>26</v>
      </c>
      <c r="C8" s="3" t="s">
        <v>27</v>
      </c>
      <c r="D8" s="3" t="s">
        <v>21</v>
      </c>
      <c r="E8" s="6">
        <v>620</v>
      </c>
      <c r="F8" s="6"/>
      <c r="G8" s="7" t="str">
        <f>IF(C8="","",IF(D8="無","対象外（特定建設資材を使わない）",IF(C8="建築物の解体",IF(E8&gt;=80,"対象","規模の基準未満"),IF(C8="建築物の新築・増築",IF(E8&gt;=500,"対象","規模の基準未満"),IF(C8="建築物の修繕・模様替など",IF(F8&gt;=10000,"対象","規模の基準未満"),IF(C8="建築物以外",IF(F8&gt;=500,"対象","規模の基準未満"),"種類を確かめる"))))))</f>
        <v>対象</v>
      </c>
      <c r="H8" s="7" t="str">
        <f>IF(C8="","",IF(C8="建築物の解体","床面積80㎡以上",IF(C8="建築物の新築・増築","床面積500㎡以上",IF(C8="建築物の修繕・模様替など","請負代金1億円以上",IF(C8="建築物以外","請負代金500万円以上","")))))</f>
        <v>床面積500㎡以上</v>
      </c>
      <c r="I8" s="8">
        <v>46357</v>
      </c>
      <c r="J8" s="7" t="str">
        <f>IF(AND(G8="対象",I8&lt;&gt;""),TEXT(I8-7,"yyyy/mm/dd"),"")</f>
        <v>2026/11/24</v>
      </c>
      <c r="K8" s="3"/>
    </row>
    <row r="9" ht="20" customHeight="1" spans="1:11" x14ac:dyDescent="0.25">
      <c r="A9" s="6">
        <v>5</v>
      </c>
      <c r="B9" s="3" t="s">
        <v>28</v>
      </c>
      <c r="C9" s="3" t="s">
        <v>29</v>
      </c>
      <c r="D9" s="3" t="s">
        <v>21</v>
      </c>
      <c r="E9" s="6"/>
      <c r="F9" s="6">
        <v>580</v>
      </c>
      <c r="G9" s="7" t="str">
        <f>IF(C9="","",IF(D9="無","対象外（特定建設資材を使わない）",IF(C9="建築物の解体",IF(E9&gt;=80,"対象","規模の基準未満"),IF(C9="建築物の新築・増築",IF(E9&gt;=500,"対象","規模の基準未満"),IF(C9="建築物の修繕・模様替など",IF(F9&gt;=10000,"対象","規模の基準未満"),IF(C9="建築物以外",IF(F9&gt;=500,"対象","規模の基準未満"),"種類を確かめる"))))))</f>
        <v>対象</v>
      </c>
      <c r="H9" s="7" t="str">
        <f>IF(C9="","",IF(C9="建築物の解体","床面積80㎡以上",IF(C9="建築物の新築・増築","床面積500㎡以上",IF(C9="建築物の修繕・模様替など","請負代金1億円以上",IF(C9="建築物以外","請負代金500万円以上","")))))</f>
        <v>請負代金500万円以上</v>
      </c>
      <c r="I9" s="8">
        <v>46356</v>
      </c>
      <c r="J9" s="7" t="str">
        <f>IF(AND(G9="対象",I9&lt;&gt;""),TEXT(I9-7,"yyyy/mm/dd"),"")</f>
        <v>2026/11/23</v>
      </c>
      <c r="K9" s="3"/>
    </row>
    <row r="10" ht="20" customHeight="1" spans="1:11" x14ac:dyDescent="0.25">
      <c r="A10" s="6">
        <v>6</v>
      </c>
      <c r="B10" s="3" t="s">
        <v>30</v>
      </c>
      <c r="C10" s="3" t="s">
        <v>29</v>
      </c>
      <c r="D10" s="3" t="s">
        <v>21</v>
      </c>
      <c r="E10" s="6"/>
      <c r="F10" s="6">
        <v>320</v>
      </c>
      <c r="G10" s="7" t="str">
        <f>IF(C10="","",IF(D10="無","対象外（特定建設資材を使わない）",IF(C10="建築物の解体",IF(E10&gt;=80,"対象","規模の基準未満"),IF(C10="建築物の新築・増築",IF(E10&gt;=500,"対象","規模の基準未満"),IF(C10="建築物の修繕・模様替など",IF(F10&gt;=10000,"対象","規模の基準未満"),IF(C10="建築物以外",IF(F10&gt;=500,"対象","規模の基準未満"),"種類を確かめる"))))))</f>
        <v>規模の基準未満</v>
      </c>
      <c r="H10" s="7" t="str">
        <f>IF(C10="","",IF(C10="建築物の解体","床面積80㎡以上",IF(C10="建築物の新築・増築","床面積500㎡以上",IF(C10="建築物の修繕・模様替など","請負代金1億円以上",IF(C10="建築物以外","請負代金500万円以上","")))))</f>
        <v>請負代金500万円以上</v>
      </c>
      <c r="I10" s="8">
        <v>46370</v>
      </c>
      <c r="J10" s="7">
        <f>IF(AND(G10="対象",I10&lt;&gt;""),TEXT(I10-7,"yyyy/mm/dd"),"")</f>
      </c>
      <c r="K10" s="3"/>
    </row>
    <row r="11" ht="20" customHeight="1" spans="1:11" x14ac:dyDescent="0.25">
      <c r="A11" s="6">
        <v>7</v>
      </c>
      <c r="B11" s="3"/>
      <c r="C11" s="3"/>
      <c r="D11" s="3"/>
      <c r="E11" s="6"/>
      <c r="F11" s="6"/>
      <c r="G11" s="7">
        <f>IF(C11="","",IF(D11="無","対象外（特定建設資材を使わない）",IF(C11="建築物の解体",IF(E11&gt;=80,"対象","規模の基準未満"),IF(C11="建築物の新築・増築",IF(E11&gt;=500,"対象","規模の基準未満"),IF(C11="建築物の修繕・模様替など",IF(F11&gt;=10000,"対象","規模の基準未満"),IF(C11="建築物以外",IF(F11&gt;=500,"対象","規模の基準未満"),"種類を確かめる"))))))</f>
      </c>
      <c r="H11" s="7">
        <f>IF(C11="","",IF(C11="建築物の解体","床面積80㎡以上",IF(C11="建築物の新築・増築","床面積500㎡以上",IF(C11="建築物の修繕・模様替など","請負代金1億円以上",IF(C11="建築物以外","請負代金500万円以上","")))))</f>
      </c>
      <c r="I11" s="3"/>
      <c r="J11" s="7">
        <f>IF(AND(G11="対象",I11&lt;&gt;""),TEXT(I11-7,"yyyy/mm/dd"),"")</f>
      </c>
      <c r="K11" s="3"/>
    </row>
    <row r="12" ht="20" customHeight="1" spans="1:11" x14ac:dyDescent="0.25">
      <c r="A12" s="6">
        <v>8</v>
      </c>
      <c r="B12" s="3"/>
      <c r="C12" s="3"/>
      <c r="D12" s="3"/>
      <c r="E12" s="6"/>
      <c r="F12" s="6"/>
      <c r="G12" s="7">
        <f>IF(C12="","",IF(D12="無","対象外（特定建設資材を使わない）",IF(C12="建築物の解体",IF(E12&gt;=80,"対象","規模の基準未満"),IF(C12="建築物の新築・増築",IF(E12&gt;=500,"対象","規模の基準未満"),IF(C12="建築物の修繕・模様替など",IF(F12&gt;=10000,"対象","規模の基準未満"),IF(C12="建築物以外",IF(F12&gt;=500,"対象","規模の基準未満"),"種類を確かめる"))))))</f>
      </c>
      <c r="H12" s="7">
        <f>IF(C12="","",IF(C12="建築物の解体","床面積80㎡以上",IF(C12="建築物の新築・増築","床面積500㎡以上",IF(C12="建築物の修繕・模様替など","請負代金1億円以上",IF(C12="建築物以外","請負代金500万円以上","")))))</f>
      </c>
      <c r="I12" s="3"/>
      <c r="J12" s="7">
        <f>IF(AND(G12="対象",I12&lt;&gt;""),TEXT(I12-7,"yyyy/mm/dd"),"")</f>
      </c>
      <c r="K12" s="3"/>
    </row>
    <row r="13" ht="20" customHeight="1" spans="1:11" x14ac:dyDescent="0.25">
      <c r="A13" s="6">
        <v>9</v>
      </c>
      <c r="B13" s="3"/>
      <c r="C13" s="3"/>
      <c r="D13" s="3"/>
      <c r="E13" s="6"/>
      <c r="F13" s="6"/>
      <c r="G13" s="7">
        <f>IF(C13="","",IF(D13="無","対象外（特定建設資材を使わない）",IF(C13="建築物の解体",IF(E13&gt;=80,"対象","規模の基準未満"),IF(C13="建築物の新築・増築",IF(E13&gt;=500,"対象","規模の基準未満"),IF(C13="建築物の修繕・模様替など",IF(F13&gt;=10000,"対象","規模の基準未満"),IF(C13="建築物以外",IF(F13&gt;=500,"対象","規模の基準未満"),"種類を確かめる"))))))</f>
      </c>
      <c r="H13" s="7">
        <f>IF(C13="","",IF(C13="建築物の解体","床面積80㎡以上",IF(C13="建築物の新築・増築","床面積500㎡以上",IF(C13="建築物の修繕・模様替など","請負代金1億円以上",IF(C13="建築物以外","請負代金500万円以上","")))))</f>
      </c>
      <c r="I13" s="3"/>
      <c r="J13" s="7">
        <f>IF(AND(G13="対象",I13&lt;&gt;""),TEXT(I13-7,"yyyy/mm/dd"),"")</f>
      </c>
      <c r="K13" s="3"/>
    </row>
    <row r="14" ht="20" customHeight="1" spans="1:11" x14ac:dyDescent="0.25">
      <c r="A14" s="6">
        <v>10</v>
      </c>
      <c r="B14" s="3"/>
      <c r="C14" s="3"/>
      <c r="D14" s="3"/>
      <c r="E14" s="6"/>
      <c r="F14" s="6"/>
      <c r="G14" s="7">
        <f>IF(C14="","",IF(D14="無","対象外（特定建設資材を使わない）",IF(C14="建築物の解体",IF(E14&gt;=80,"対象","規模の基準未満"),IF(C14="建築物の新築・増築",IF(E14&gt;=500,"対象","規模の基準未満"),IF(C14="建築物の修繕・模様替など",IF(F14&gt;=10000,"対象","規模の基準未満"),IF(C14="建築物以外",IF(F14&gt;=500,"対象","規模の基準未満"),"種類を確かめる"))))))</f>
      </c>
      <c r="H14" s="7">
        <f>IF(C14="","",IF(C14="建築物の解体","床面積80㎡以上",IF(C14="建築物の新築・増築","床面積500㎡以上",IF(C14="建築物の修繕・模様替など","請負代金1億円以上",IF(C14="建築物以外","請負代金500万円以上","")))))</f>
      </c>
      <c r="I14" s="3"/>
      <c r="J14" s="7">
        <f>IF(AND(G14="対象",I14&lt;&gt;""),TEXT(I14-7,"yyyy/mm/dd"),"")</f>
      </c>
      <c r="K14" s="3"/>
    </row>
    <row r="15" ht="20" customHeight="1" spans="1:11" x14ac:dyDescent="0.25">
      <c r="A15" s="6">
        <v>11</v>
      </c>
      <c r="B15" s="3"/>
      <c r="C15" s="3"/>
      <c r="D15" s="3"/>
      <c r="E15" s="6"/>
      <c r="F15" s="6"/>
      <c r="G15" s="7">
        <f>IF(C15="","",IF(D15="無","対象外（特定建設資材を使わない）",IF(C15="建築物の解体",IF(E15&gt;=80,"対象","規模の基準未満"),IF(C15="建築物の新築・増築",IF(E15&gt;=500,"対象","規模の基準未満"),IF(C15="建築物の修繕・模様替など",IF(F15&gt;=10000,"対象","規模の基準未満"),IF(C15="建築物以外",IF(F15&gt;=500,"対象","規模の基準未満"),"種類を確かめる"))))))</f>
      </c>
      <c r="H15" s="7">
        <f>IF(C15="","",IF(C15="建築物の解体","床面積80㎡以上",IF(C15="建築物の新築・増築","床面積500㎡以上",IF(C15="建築物の修繕・模様替など","請負代金1億円以上",IF(C15="建築物以外","請負代金500万円以上","")))))</f>
      </c>
      <c r="I15" s="3"/>
      <c r="J15" s="7">
        <f>IF(AND(G15="対象",I15&lt;&gt;""),TEXT(I15-7,"yyyy/mm/dd"),"")</f>
      </c>
      <c r="K15" s="3"/>
    </row>
    <row r="16" ht="20" customHeight="1" spans="1:11" x14ac:dyDescent="0.25">
      <c r="A16" s="6">
        <v>12</v>
      </c>
      <c r="B16" s="3"/>
      <c r="C16" s="3"/>
      <c r="D16" s="3"/>
      <c r="E16" s="6"/>
      <c r="F16" s="6"/>
      <c r="G16" s="7">
        <f>IF(C16="","",IF(D16="無","対象外（特定建設資材を使わない）",IF(C16="建築物の解体",IF(E16&gt;=80,"対象","規模の基準未満"),IF(C16="建築物の新築・増築",IF(E16&gt;=500,"対象","規模の基準未満"),IF(C16="建築物の修繕・模様替など",IF(F16&gt;=10000,"対象","規模の基準未満"),IF(C16="建築物以外",IF(F16&gt;=500,"対象","規模の基準未満"),"種類を確かめる"))))))</f>
      </c>
      <c r="H16" s="7">
        <f>IF(C16="","",IF(C16="建築物の解体","床面積80㎡以上",IF(C16="建築物の新築・増築","床面積500㎡以上",IF(C16="建築物の修繕・模様替など","請負代金1億円以上",IF(C16="建築物以外","請負代金500万円以上","")))))</f>
      </c>
      <c r="I16" s="3"/>
      <c r="J16" s="7">
        <f>IF(AND(G16="対象",I16&lt;&gt;""),TEXT(I16-7,"yyyy/mm/dd"),"")</f>
      </c>
      <c r="K16" s="3"/>
    </row>
    <row r="17" ht="20" customHeight="1" x14ac:dyDescent="0.25"/>
    <row r="18" ht="20" customHeight="1" spans="1:6" x14ac:dyDescent="0.25">
      <c r="A18" s="2" t="s">
        <v>15</v>
      </c>
      <c r="B18" s="2"/>
      <c r="C18" s="6">
        <f>COUNTIF(G5:G16,"対象")</f>
        <v>3</v>
      </c>
      <c r="D18" s="2" t="s">
        <v>16</v>
      </c>
      <c r="E18" s="2"/>
      <c r="F18" s="6">
        <f>COUNTIF(G5:G16,"規模の基準未満")</f>
        <v>3</v>
      </c>
    </row>
    <row r="19" ht="34" customHeight="1" spans="1:11" x14ac:dyDescent="0.25">
      <c r="A19" s="4" t="s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</row>
  </sheetData>
  <mergeCells count="8">
    <mergeCell ref="A1:K1"/>
    <mergeCell ref="A2:B2"/>
    <mergeCell ref="C2:F2"/>
    <mergeCell ref="H2:J2"/>
    <mergeCell ref="A3:K3"/>
    <mergeCell ref="A18:B18"/>
    <mergeCell ref="D18:E18"/>
    <mergeCell ref="A19:K19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31</v>
      </c>
      <c r="B2" s="7" t="s">
        <v>32</v>
      </c>
    </row>
    <row r="3" ht="20" customHeight="1" spans="1:2" x14ac:dyDescent="0.25">
      <c r="A3" s="2" t="s">
        <v>33</v>
      </c>
      <c r="B3" s="7" t="s">
        <v>34</v>
      </c>
    </row>
    <row r="4" ht="20" customHeight="1" spans="1:2" x14ac:dyDescent="0.25">
      <c r="A4" s="2" t="s">
        <v>35</v>
      </c>
      <c r="B4" s="7" t="s">
        <v>36</v>
      </c>
    </row>
    <row r="5" ht="20" customHeight="1" spans="1:2" x14ac:dyDescent="0.25">
      <c r="A5" s="2" t="s">
        <v>37</v>
      </c>
      <c r="B5" s="7" t="s">
        <v>38</v>
      </c>
    </row>
    <row r="6" ht="20" customHeight="1" spans="1:2" x14ac:dyDescent="0.25">
      <c r="A6" s="2" t="s">
        <v>39</v>
      </c>
      <c r="B6" s="7" t="s">
        <v>40</v>
      </c>
    </row>
    <row r="7" ht="20" customHeight="1" spans="1:2" x14ac:dyDescent="0.25">
      <c r="A7" s="2" t="s">
        <v>41</v>
      </c>
      <c r="B7" s="7" t="s">
        <v>42</v>
      </c>
    </row>
    <row r="8" ht="20" customHeight="1" spans="1:2" x14ac:dyDescent="0.25">
      <c r="A8" s="2" t="s">
        <v>43</v>
      </c>
      <c r="B8" s="7" t="s">
        <v>44</v>
      </c>
    </row>
    <row r="9" ht="20" customHeight="1" spans="1:2" x14ac:dyDescent="0.25">
      <c r="A9" s="2" t="s">
        <v>45</v>
      </c>
      <c r="B9" s="7" t="s">
        <v>46</v>
      </c>
    </row>
    <row r="10" ht="20" customHeight="1" spans="1:2" x14ac:dyDescent="0.25">
      <c r="A10" s="2" t="s">
        <v>47</v>
      </c>
      <c r="B10" s="7" t="s">
        <v>48</v>
      </c>
    </row>
    <row r="11" ht="20" customHeight="1" spans="1:2" x14ac:dyDescent="0.25">
      <c r="A11" s="2" t="s">
        <v>49</v>
      </c>
      <c r="B11" s="7" t="s">
        <v>50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解体フクロウ（FUKULO／合同会社商陣）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